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50" tabRatio="442" activeTab="0"/>
  </bookViews>
  <sheets>
    <sheet name="План КГТЗ" sheetId="1" r:id="rId1"/>
    <sheet name="Титул КГТЗ" sheetId="2" r:id="rId2"/>
    <sheet name="Вибірковий блок" sheetId="3" r:id="rId3"/>
  </sheets>
  <definedNames>
    <definedName name="_xlnm.Print_Titles" localSheetId="0">'План КГТЗ'!$2:$7</definedName>
    <definedName name="_xlnm.Print_Area" localSheetId="0">'План КГТЗ'!$C$1:$AN$48</definedName>
  </definedNames>
  <calcPr fullCalcOnLoad="1"/>
</workbook>
</file>

<file path=xl/sharedStrings.xml><?xml version="1.0" encoding="utf-8"?>
<sst xmlns="http://schemas.openxmlformats.org/spreadsheetml/2006/main" count="252" uniqueCount="153">
  <si>
    <t>1 курс</t>
  </si>
  <si>
    <t>2 курс</t>
  </si>
  <si>
    <t>лекції</t>
  </si>
  <si>
    <t>лабораторні роботи</t>
  </si>
  <si>
    <t>практ. (сем.) заняття</t>
  </si>
  <si>
    <t>НАВЧАЛЬНИЙ ПЛАН</t>
  </si>
  <si>
    <t xml:space="preserve"> </t>
  </si>
  <si>
    <t>курс</t>
  </si>
  <si>
    <t xml:space="preserve">  Вересень      </t>
  </si>
  <si>
    <t xml:space="preserve">   Жовтень    </t>
  </si>
  <si>
    <t>Листопад</t>
  </si>
  <si>
    <t xml:space="preserve">  Грудень </t>
  </si>
  <si>
    <t xml:space="preserve">    Січень </t>
  </si>
  <si>
    <t xml:space="preserve"> Лютий   </t>
  </si>
  <si>
    <t xml:space="preserve"> Березень   </t>
  </si>
  <si>
    <t xml:space="preserve"> Квітень  </t>
  </si>
  <si>
    <t xml:space="preserve"> Травень   </t>
  </si>
  <si>
    <t xml:space="preserve"> Червень </t>
  </si>
  <si>
    <t xml:space="preserve"> Липень </t>
  </si>
  <si>
    <t xml:space="preserve"> Серпень</t>
  </si>
  <si>
    <t>Канікули</t>
  </si>
  <si>
    <t xml:space="preserve"> тижнів</t>
  </si>
  <si>
    <t>Кількість кредитів ECTS</t>
  </si>
  <si>
    <t xml:space="preserve">І. Графік навчального процесу </t>
  </si>
  <si>
    <t>денна</t>
  </si>
  <si>
    <t>Разом</t>
  </si>
  <si>
    <t>Назви дисциплін і видів навчальної роботи студентів</t>
  </si>
  <si>
    <t>Загальний обсяг</t>
  </si>
  <si>
    <t>Самостійна робота</t>
  </si>
  <si>
    <t>у тому числі:</t>
  </si>
  <si>
    <t>ІІ. Зведені дані про бюджет часу, тижні</t>
  </si>
  <si>
    <t>Практика</t>
  </si>
  <si>
    <t>Т</t>
  </si>
  <si>
    <t>С</t>
  </si>
  <si>
    <t>К</t>
  </si>
  <si>
    <t>П</t>
  </si>
  <si>
    <t>Д</t>
  </si>
  <si>
    <t>Дипломування</t>
  </si>
  <si>
    <t>Переддипломна практика</t>
  </si>
  <si>
    <t>1. Цикл загальної підготовки</t>
  </si>
  <si>
    <t>ІІІ. План навчального процесу</t>
  </si>
  <si>
    <t>1.1 Обов'язкові навчальні дисципліни</t>
  </si>
  <si>
    <t>1.2. Вибіркові навчальні дисципліни</t>
  </si>
  <si>
    <t>Вибіркова дисципліна 1</t>
  </si>
  <si>
    <t>Вибіркова дисципліна 2</t>
  </si>
  <si>
    <t>Вибіркова дисципліна 4</t>
  </si>
  <si>
    <t>Вибіркова дисципліна 5</t>
  </si>
  <si>
    <t>Вибіркова дисципліна 6</t>
  </si>
  <si>
    <t>2.1. Обов'язкові навчальні дисципліни</t>
  </si>
  <si>
    <t>2.2. Вибіркові навчальні дисципліни</t>
  </si>
  <si>
    <t>Усього</t>
  </si>
  <si>
    <t>практичні</t>
  </si>
  <si>
    <t>_____________________</t>
  </si>
  <si>
    <t>Гарант освітньої програми</t>
  </si>
  <si>
    <t>Екзамени (чверть)</t>
  </si>
  <si>
    <t>Курсові роботи (чверть)</t>
  </si>
  <si>
    <t>ЗАТВЕРДЖЕНО</t>
  </si>
  <si>
    <t>Галузь знань</t>
  </si>
  <si>
    <t>Спеціальність</t>
  </si>
  <si>
    <t>Освітній рівень</t>
  </si>
  <si>
    <t>Освітньо-професійна програма</t>
  </si>
  <si>
    <t>Кваліфікація</t>
  </si>
  <si>
    <t>Термін навчання</t>
  </si>
  <si>
    <t>Термін дії</t>
  </si>
  <si>
    <t>Форма навчання</t>
  </si>
  <si>
    <t>А</t>
  </si>
  <si>
    <t>Професiйна iноземна лексика</t>
  </si>
  <si>
    <t>Інтелектуальна власність</t>
  </si>
  <si>
    <t>2. Дисципліни фахової підготовки</t>
  </si>
  <si>
    <t>Виробнича безпека</t>
  </si>
  <si>
    <t>Другий магістерський</t>
  </si>
  <si>
    <t xml:space="preserve">Вибіркова дисципліна 3 </t>
  </si>
  <si>
    <t>1 рік 5 місяців</t>
  </si>
  <si>
    <t>1.01.</t>
  </si>
  <si>
    <t>1.02.</t>
  </si>
  <si>
    <t>1.03.</t>
  </si>
  <si>
    <t>Інноваційний розвиток підприємства</t>
  </si>
  <si>
    <t>1.05.</t>
  </si>
  <si>
    <t>1.06.</t>
  </si>
  <si>
    <t>2.01.</t>
  </si>
  <si>
    <t>2.02.</t>
  </si>
  <si>
    <t>2.03.</t>
  </si>
  <si>
    <t>2.04.</t>
  </si>
  <si>
    <t>2.05.</t>
  </si>
  <si>
    <t>Сталий розвиток в промисловості</t>
  </si>
  <si>
    <t>2.06.</t>
  </si>
  <si>
    <t>2.07.</t>
  </si>
  <si>
    <t>2.08.</t>
  </si>
  <si>
    <t>2.09.</t>
  </si>
  <si>
    <t>2.10.</t>
  </si>
  <si>
    <t>2.11.</t>
  </si>
  <si>
    <t>2.12.</t>
  </si>
  <si>
    <t xml:space="preserve">Разом </t>
  </si>
  <si>
    <t>Заліки (чверть)</t>
  </si>
  <si>
    <t>Погоджено:</t>
  </si>
  <si>
    <t>Вибіркові дисципліни за освітньою програмою</t>
  </si>
  <si>
    <t>Усі дисципліни вибіркового блоку мають обсяг 4 кредити ЄКТС</t>
  </si>
  <si>
    <t>Атестація</t>
  </si>
  <si>
    <t>Семестровий контроль</t>
  </si>
  <si>
    <t>№ з/п</t>
  </si>
  <si>
    <t>Обсяг навчальної роботи, годин</t>
  </si>
  <si>
    <t>Аудиторні заняття</t>
  </si>
  <si>
    <t>лекціні</t>
  </si>
  <si>
    <t>лабораторні</t>
  </si>
  <si>
    <t xml:space="preserve">Усього </t>
  </si>
  <si>
    <t>кредити</t>
  </si>
  <si>
    <t>1 чверть</t>
  </si>
  <si>
    <t>2 чверть</t>
  </si>
  <si>
    <t>3 чверть</t>
  </si>
  <si>
    <t>4 чверть</t>
  </si>
  <si>
    <t>5 чверть</t>
  </si>
  <si>
    <t>6 чверть</t>
  </si>
  <si>
    <t>Кількість годин аудиторних занять на тиждень                                                 та кредитів ЄКТС по чвертях</t>
  </si>
  <si>
    <t>Перший проректор</t>
  </si>
  <si>
    <t>/ Анатолій РАДКЕВИЧ   /</t>
  </si>
  <si>
    <t>2022 - 2024</t>
  </si>
  <si>
    <t>Український державний університет науки і технологій</t>
  </si>
  <si>
    <t>Вченою радою УДУНТ</t>
  </si>
  <si>
    <t xml:space="preserve">В.о. ректора:                           Олександр ПШІНЬКО </t>
  </si>
  <si>
    <t>/ Віктор НАЗАРЕЦЬ /</t>
  </si>
  <si>
    <t>Зав. кафедри колісних та гусеничних транспортних засобів</t>
  </si>
  <si>
    <t>/  Віктор НАЗАРЕЦЬ /</t>
  </si>
  <si>
    <t>Забезпечення надійності машин при їх проектуванні і виробництві</t>
  </si>
  <si>
    <t>Основи транспортної логістики</t>
  </si>
  <si>
    <t>Виробничо-технічна база підприємств</t>
  </si>
  <si>
    <t>2.13.</t>
  </si>
  <si>
    <t>Основи фірмового сервісного обслуговування транспортних засобів</t>
  </si>
  <si>
    <t>Методи випробування колісних і гусеничних транспортних засобів та їх вузлів і агрегатів</t>
  </si>
  <si>
    <t>Технології i обладнання для відновлювання та ремонту колісних і гусеничних транспортних засобів</t>
  </si>
  <si>
    <t>Технологія ремонту колісних і гусеничних транспортних засобів</t>
  </si>
  <si>
    <t>Оптимізація вибору способу відновлення деталей</t>
  </si>
  <si>
    <t>Сучасні електронні системи управління колісних та гусеничних транспортних засобів</t>
  </si>
  <si>
    <t>Математичні моделі розрахунків колісних та гусеничних транспортних засобів</t>
  </si>
  <si>
    <t>Моделювання процесів роботи спеціального рухомого складу</t>
  </si>
  <si>
    <t>13 Механічна інженерія</t>
  </si>
  <si>
    <t>133 Галузеве машинобудування</t>
  </si>
  <si>
    <t>Колісні та гусеничні транспортні засоби</t>
  </si>
  <si>
    <t xml:space="preserve">магістр з галузевого </t>
  </si>
  <si>
    <t>машинобудування</t>
  </si>
  <si>
    <t>/Сергій ГРИШЕЧКІН /</t>
  </si>
  <si>
    <t>В.о. керівника навчального відділу</t>
  </si>
  <si>
    <t xml:space="preserve">                МІНІСТЕРСТВО ОСВІТИ І НАУКИ УКРАЇНИ</t>
  </si>
  <si>
    <r>
      <t>Протокол №___ від  __________</t>
    </r>
    <r>
      <rPr>
        <u val="single"/>
        <sz val="10"/>
        <rFont val="Arial Cyr"/>
        <family val="0"/>
      </rPr>
      <t>. 2022 р</t>
    </r>
    <r>
      <rPr>
        <sz val="10"/>
        <rFont val="Arial Cyr"/>
        <family val="0"/>
      </rPr>
      <t>.</t>
    </r>
  </si>
  <si>
    <t>"     "                        2022 р.</t>
  </si>
  <si>
    <t>М</t>
  </si>
  <si>
    <t>Позначення: Т -навчальні тижні; M - модульний контроль; С - семестровий контроль; П - практика; К - канікули;</t>
  </si>
  <si>
    <t xml:space="preserve">                       Д - виконання  кваліфікаційної роботи магістра;  А - атестація</t>
  </si>
  <si>
    <t>Рік навчання</t>
  </si>
  <si>
    <t>Теоретичне навчання</t>
  </si>
  <si>
    <t xml:space="preserve">Модульний контроль </t>
  </si>
  <si>
    <t>Виконання кваліфікаційної роботи</t>
  </si>
  <si>
    <t>Розрахунки колісних і гусеничних транспортних засобів та їх двигунів</t>
  </si>
  <si>
    <t>Технічна експлуатація колісних і гусеничних транспортних засобів та експлуатаційні матеріали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</si>
</sst>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0">
    <font>
      <sz val="12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6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11"/>
      <color indexed="8"/>
      <name val="Arial"/>
      <family val="2"/>
    </font>
    <font>
      <u val="single"/>
      <sz val="10"/>
      <name val="Arial Cyr"/>
      <family val="0"/>
    </font>
    <font>
      <sz val="8"/>
      <name val="Times New Roman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u val="single"/>
      <sz val="12"/>
      <name val="Arial"/>
      <family val="2"/>
    </font>
    <font>
      <b/>
      <sz val="11"/>
      <name val="Times New Roman"/>
      <family val="1"/>
    </font>
    <font>
      <i/>
      <sz val="12"/>
      <name val="Arial"/>
      <family val="2"/>
    </font>
    <font>
      <i/>
      <u val="single"/>
      <sz val="10"/>
      <name val="Arial"/>
      <family val="2"/>
    </font>
    <font>
      <u val="single"/>
      <sz val="10"/>
      <name val="Times New Roman Cyr"/>
      <family val="0"/>
    </font>
    <font>
      <i/>
      <u val="single"/>
      <sz val="10"/>
      <name val="Arial Cyr"/>
      <family val="0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color indexed="10"/>
      <name val="Arial"/>
      <family val="2"/>
    </font>
    <font>
      <i/>
      <u val="single"/>
      <sz val="12"/>
      <name val="Times New Roman Cyr"/>
      <family val="0"/>
    </font>
    <font>
      <b/>
      <i/>
      <sz val="10"/>
      <name val="Arial Cyr"/>
      <family val="0"/>
    </font>
    <font>
      <sz val="9"/>
      <name val="Times New Roman Cyr"/>
      <family val="0"/>
    </font>
    <font>
      <b/>
      <i/>
      <sz val="9"/>
      <name val="Arial Cyr"/>
      <family val="0"/>
    </font>
    <font>
      <b/>
      <sz val="11"/>
      <name val="Arial"/>
      <family val="2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/>
    </border>
    <border>
      <left/>
      <right style="medium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Alignment="1">
      <alignment/>
      <protection/>
    </xf>
    <xf numFmtId="0" fontId="2" fillId="0" borderId="0" xfId="55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3" fillId="0" borderId="12" xfId="55" applyFont="1" applyBorder="1" applyAlignment="1">
      <alignment shrinkToFit="1"/>
      <protection/>
    </xf>
    <xf numFmtId="0" fontId="3" fillId="0" borderId="12" xfId="55" applyFont="1" applyBorder="1" applyAlignment="1">
      <alignment horizontal="center" shrinkToFit="1"/>
      <protection/>
    </xf>
    <xf numFmtId="0" fontId="5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7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13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13" fillId="0" borderId="0" xfId="53" applyFont="1" applyBorder="1">
      <alignment/>
      <protection/>
    </xf>
    <xf numFmtId="0" fontId="9" fillId="0" borderId="0" xfId="53" applyFont="1" applyAlignment="1">
      <alignment/>
      <protection/>
    </xf>
    <xf numFmtId="0" fontId="6" fillId="0" borderId="0" xfId="53" applyFont="1">
      <alignment/>
      <protection/>
    </xf>
    <xf numFmtId="0" fontId="11" fillId="0" borderId="0" xfId="0" applyFont="1" applyAlignment="1">
      <alignment/>
    </xf>
    <xf numFmtId="0" fontId="4" fillId="0" borderId="0" xfId="55" applyFont="1" applyAlignme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vertical="center"/>
      <protection/>
    </xf>
    <xf numFmtId="0" fontId="18" fillId="0" borderId="0" xfId="55" applyFont="1" applyAlignment="1">
      <alignment horizontal="center" vertical="top"/>
      <protection/>
    </xf>
    <xf numFmtId="0" fontId="6" fillId="0" borderId="13" xfId="0" applyNumberFormat="1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13" fillId="0" borderId="0" xfId="53" applyFont="1" applyFill="1">
      <alignment/>
      <protection/>
    </xf>
    <xf numFmtId="0" fontId="14" fillId="0" borderId="14" xfId="0" applyNumberFormat="1" applyFont="1" applyFill="1" applyBorder="1" applyAlignment="1">
      <alignment horizontal="left" vertical="center"/>
    </xf>
    <xf numFmtId="0" fontId="4" fillId="0" borderId="0" xfId="55" applyFont="1" applyFill="1" applyAlignment="1">
      <alignment/>
      <protection/>
    </xf>
    <xf numFmtId="0" fontId="19" fillId="0" borderId="0" xfId="55" applyFont="1" applyAlignment="1">
      <alignment/>
      <protection/>
    </xf>
    <xf numFmtId="0" fontId="3" fillId="0" borderId="15" xfId="55" applyFont="1" applyBorder="1" applyAlignment="1">
      <alignment/>
      <protection/>
    </xf>
    <xf numFmtId="0" fontId="3" fillId="0" borderId="12" xfId="55" applyFont="1" applyBorder="1">
      <alignment/>
      <protection/>
    </xf>
    <xf numFmtId="0" fontId="2" fillId="0" borderId="0" xfId="55" applyFill="1">
      <alignment/>
      <protection/>
    </xf>
    <xf numFmtId="0" fontId="3" fillId="0" borderId="12" xfId="55" applyFont="1" applyFill="1" applyBorder="1">
      <alignment/>
      <protection/>
    </xf>
    <xf numFmtId="0" fontId="3" fillId="0" borderId="12" xfId="55" applyFont="1" applyFill="1" applyBorder="1" applyAlignment="1">
      <alignment horizontal="center" shrinkToFi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2" fillId="0" borderId="0" xfId="55" applyFont="1" applyFill="1">
      <alignment/>
      <protection/>
    </xf>
    <xf numFmtId="0" fontId="22" fillId="0" borderId="0" xfId="55" applyFont="1" applyAlignment="1">
      <alignment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shrinkToFit="1"/>
      <protection/>
    </xf>
    <xf numFmtId="0" fontId="10" fillId="0" borderId="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9" fillId="0" borderId="13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Fill="1" applyBorder="1" applyAlignment="1">
      <alignment horizontal="center" vertical="center" shrinkToFit="1"/>
    </xf>
    <xf numFmtId="0" fontId="9" fillId="0" borderId="17" xfId="54" applyNumberFormat="1" applyFont="1" applyFill="1" applyBorder="1" applyAlignment="1">
      <alignment horizontal="center" vertical="center" shrinkToFit="1"/>
      <protection/>
    </xf>
    <xf numFmtId="0" fontId="9" fillId="0" borderId="12" xfId="54" applyNumberFormat="1" applyFont="1" applyFill="1" applyBorder="1" applyAlignment="1">
      <alignment horizontal="center" vertical="center" shrinkToFit="1"/>
      <protection/>
    </xf>
    <xf numFmtId="0" fontId="9" fillId="0" borderId="15" xfId="54" applyNumberFormat="1" applyFont="1" applyFill="1" applyBorder="1" applyAlignment="1">
      <alignment horizontal="center" vertical="center" shrinkToFit="1"/>
      <protection/>
    </xf>
    <xf numFmtId="0" fontId="9" fillId="0" borderId="18" xfId="54" applyNumberFormat="1" applyFont="1" applyFill="1" applyBorder="1" applyAlignment="1">
      <alignment horizontal="center" vertical="center" shrinkToFit="1"/>
      <protection/>
    </xf>
    <xf numFmtId="0" fontId="9" fillId="0" borderId="16" xfId="54" applyNumberFormat="1" applyFont="1" applyFill="1" applyBorder="1" applyAlignment="1">
      <alignment horizontal="center" vertical="center" shrinkToFit="1"/>
      <protection/>
    </xf>
    <xf numFmtId="0" fontId="9" fillId="0" borderId="19" xfId="54" applyNumberFormat="1" applyFont="1" applyFill="1" applyBorder="1" applyAlignment="1">
      <alignment horizontal="center" vertical="center" shrinkToFit="1"/>
      <protection/>
    </xf>
    <xf numFmtId="0" fontId="9" fillId="0" borderId="17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4" fillId="0" borderId="0" xfId="55" applyFont="1" applyFill="1">
      <alignment/>
      <protection/>
    </xf>
    <xf numFmtId="164" fontId="9" fillId="0" borderId="10" xfId="53" applyNumberFormat="1" applyFont="1" applyFill="1" applyBorder="1" applyAlignment="1">
      <alignment horizontal="center" vertical="center" shrinkToFit="1"/>
      <protection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17" fillId="0" borderId="0" xfId="55" applyFont="1" applyAlignment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24" fillId="0" borderId="0" xfId="0" applyNumberFormat="1" applyFont="1" applyFill="1" applyAlignment="1">
      <alignment/>
    </xf>
    <xf numFmtId="1" fontId="9" fillId="0" borderId="21" xfId="0" applyNumberFormat="1" applyFont="1" applyFill="1" applyBorder="1" applyAlignment="1">
      <alignment horizontal="center" vertical="center" shrinkToFit="1"/>
    </xf>
    <xf numFmtId="49" fontId="26" fillId="0" borderId="0" xfId="0" applyNumberFormat="1" applyFont="1" applyFill="1" applyAlignment="1">
      <alignment horizontal="center"/>
    </xf>
    <xf numFmtId="0" fontId="17" fillId="0" borderId="0" xfId="55" applyFont="1" applyAlignment="1">
      <alignment horizontal="left" vertical="top"/>
      <protection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0" xfId="55" applyFont="1">
      <alignment/>
      <protection/>
    </xf>
    <xf numFmtId="0" fontId="36" fillId="0" borderId="0" xfId="55" applyFont="1" applyAlignment="1">
      <alignment horizontal="left"/>
      <protection/>
    </xf>
    <xf numFmtId="0" fontId="37" fillId="0" borderId="0" xfId="0" applyFont="1" applyFill="1" applyBorder="1" applyAlignment="1">
      <alignment horizontal="right"/>
    </xf>
    <xf numFmtId="0" fontId="30" fillId="0" borderId="0" xfId="55" applyFont="1" applyAlignment="1">
      <alignment horizontal="left" vertical="top"/>
      <protection/>
    </xf>
    <xf numFmtId="0" fontId="38" fillId="0" borderId="0" xfId="0" applyFont="1" applyBorder="1" applyAlignment="1">
      <alignment/>
    </xf>
    <xf numFmtId="0" fontId="7" fillId="0" borderId="0" xfId="53" applyFont="1" applyBorder="1">
      <alignment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9" fillId="0" borderId="0" xfId="54" applyNumberFormat="1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shrinkToFit="1"/>
      <protection/>
    </xf>
    <xf numFmtId="0" fontId="9" fillId="0" borderId="0" xfId="0" applyNumberFormat="1" applyFont="1" applyFill="1" applyBorder="1" applyAlignment="1">
      <alignment horizontal="center" vertical="center" shrinkToFit="1"/>
    </xf>
    <xf numFmtId="0" fontId="13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center" shrinkToFit="1"/>
      <protection/>
    </xf>
    <xf numFmtId="49" fontId="26" fillId="0" borderId="0" xfId="0" applyNumberFormat="1" applyFont="1" applyFill="1" applyBorder="1" applyAlignment="1">
      <alignment horizontal="center"/>
    </xf>
    <xf numFmtId="0" fontId="13" fillId="0" borderId="0" xfId="5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53" applyFont="1" applyFill="1" applyBorder="1" applyAlignment="1">
      <alignment horizontal="center" vertical="center" textRotation="90"/>
      <protection/>
    </xf>
    <xf numFmtId="0" fontId="0" fillId="0" borderId="0" xfId="0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" fontId="9" fillId="0" borderId="0" xfId="53" applyNumberFormat="1" applyFont="1" applyFill="1" applyBorder="1" applyAlignment="1">
      <alignment horizontal="center" shrinkToFit="1"/>
      <protection/>
    </xf>
    <xf numFmtId="0" fontId="13" fillId="0" borderId="0" xfId="53" applyFont="1" applyFill="1" applyBorder="1" applyAlignment="1">
      <alignment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3" xfId="54" applyNumberFormat="1" applyFont="1" applyFill="1" applyBorder="1" applyAlignment="1">
      <alignment horizontal="center" vertical="center" shrinkToFit="1"/>
      <protection/>
    </xf>
    <xf numFmtId="0" fontId="9" fillId="0" borderId="24" xfId="54" applyNumberFormat="1" applyFont="1" applyFill="1" applyBorder="1" applyAlignment="1">
      <alignment horizontal="center" vertical="center" shrinkToFit="1"/>
      <protection/>
    </xf>
    <xf numFmtId="0" fontId="9" fillId="0" borderId="24" xfId="0" applyNumberFormat="1" applyFont="1" applyFill="1" applyBorder="1" applyAlignment="1">
      <alignment horizontal="center" vertical="center" shrinkToFit="1"/>
    </xf>
    <xf numFmtId="0" fontId="6" fillId="0" borderId="12" xfId="54" applyFont="1" applyFill="1" applyBorder="1" applyAlignment="1">
      <alignment horizontal="left" vertical="center" wrapText="1" shrinkToFit="1"/>
      <protection/>
    </xf>
    <xf numFmtId="0" fontId="40" fillId="0" borderId="0" xfId="0" applyFont="1" applyAlignment="1">
      <alignment horizontal="left"/>
    </xf>
    <xf numFmtId="49" fontId="4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9" fillId="0" borderId="0" xfId="53" applyFont="1" applyFill="1" applyAlignment="1">
      <alignment horizontal="center"/>
      <protection/>
    </xf>
    <xf numFmtId="0" fontId="42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12" fillId="0" borderId="0" xfId="53" applyFont="1" applyFill="1" applyAlignment="1">
      <alignment horizontal="left"/>
      <protection/>
    </xf>
    <xf numFmtId="49" fontId="43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3" fillId="0" borderId="15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49" fontId="42" fillId="0" borderId="0" xfId="0" applyNumberFormat="1" applyFont="1" applyFill="1" applyAlignment="1">
      <alignment horizontal="right"/>
    </xf>
    <xf numFmtId="0" fontId="14" fillId="0" borderId="25" xfId="53" applyFont="1" applyFill="1" applyBorder="1" applyAlignment="1">
      <alignment vertical="center"/>
      <protection/>
    </xf>
    <xf numFmtId="1" fontId="9" fillId="0" borderId="12" xfId="0" applyNumberFormat="1" applyFont="1" applyFill="1" applyBorder="1" applyAlignment="1">
      <alignment horizontal="center" vertical="center" shrinkToFit="1"/>
    </xf>
    <xf numFmtId="1" fontId="9" fillId="0" borderId="26" xfId="0" applyNumberFormat="1" applyFont="1" applyFill="1" applyBorder="1" applyAlignment="1">
      <alignment horizontal="center" vertical="center" shrinkToFit="1"/>
    </xf>
    <xf numFmtId="0" fontId="9" fillId="0" borderId="16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0" fontId="9" fillId="0" borderId="27" xfId="0" applyNumberFormat="1" applyFont="1" applyFill="1" applyBorder="1" applyAlignment="1">
      <alignment horizontal="center" vertical="center" shrinkToFit="1"/>
    </xf>
    <xf numFmtId="0" fontId="13" fillId="0" borderId="24" xfId="53" applyFont="1" applyFill="1" applyBorder="1" applyAlignment="1">
      <alignment horizontal="center" vertical="center" textRotation="90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6" fillId="32" borderId="0" xfId="53" applyFont="1" applyFill="1">
      <alignment/>
      <protection/>
    </xf>
    <xf numFmtId="0" fontId="0" fillId="32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6" fontId="9" fillId="0" borderId="17" xfId="54" applyNumberFormat="1" applyFont="1" applyFill="1" applyBorder="1" applyAlignment="1">
      <alignment horizontal="left" vertical="center"/>
      <protection/>
    </xf>
    <xf numFmtId="0" fontId="6" fillId="0" borderId="16" xfId="54" applyFont="1" applyFill="1" applyBorder="1" applyAlignment="1">
      <alignment horizontal="left" vertical="center" wrapText="1" shrinkToFit="1"/>
      <protection/>
    </xf>
    <xf numFmtId="1" fontId="9" fillId="0" borderId="11" xfId="53" applyNumberFormat="1" applyFont="1" applyFill="1" applyBorder="1" applyAlignment="1">
      <alignment horizontal="center" vertical="center" shrinkToFit="1"/>
      <protection/>
    </xf>
    <xf numFmtId="1" fontId="9" fillId="0" borderId="16" xfId="53" applyNumberFormat="1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7" xfId="54" applyFont="1" applyFill="1" applyBorder="1" applyAlignment="1">
      <alignment horizontal="left" vertical="center"/>
      <protection/>
    </xf>
    <xf numFmtId="0" fontId="6" fillId="0" borderId="21" xfId="0" applyNumberFormat="1" applyFont="1" applyFill="1" applyBorder="1" applyAlignment="1">
      <alignment horizontal="left" vertical="center" shrinkToFit="1"/>
    </xf>
    <xf numFmtId="0" fontId="9" fillId="0" borderId="21" xfId="0" applyNumberFormat="1" applyFont="1" applyFill="1" applyBorder="1" applyAlignment="1">
      <alignment horizontal="center" vertical="center" shrinkToFit="1"/>
    </xf>
    <xf numFmtId="0" fontId="9" fillId="0" borderId="17" xfId="54" applyNumberFormat="1" applyFont="1" applyFill="1" applyBorder="1" applyAlignment="1">
      <alignment horizontal="left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0" fontId="9" fillId="0" borderId="2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 wrapText="1"/>
    </xf>
    <xf numFmtId="0" fontId="9" fillId="0" borderId="29" xfId="0" applyNumberFormat="1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/>
    </xf>
    <xf numFmtId="0" fontId="9" fillId="0" borderId="0" xfId="53" applyFont="1" applyFill="1" applyAlignment="1">
      <alignment/>
      <protection/>
    </xf>
    <xf numFmtId="0" fontId="11" fillId="0" borderId="0" xfId="0" applyFont="1" applyFill="1" applyAlignment="1">
      <alignment/>
    </xf>
    <xf numFmtId="0" fontId="9" fillId="0" borderId="0" xfId="53" applyFont="1" applyFill="1">
      <alignment/>
      <protection/>
    </xf>
    <xf numFmtId="0" fontId="12" fillId="0" borderId="0" xfId="0" applyFont="1" applyFill="1" applyAlignment="1">
      <alignment/>
    </xf>
    <xf numFmtId="0" fontId="15" fillId="0" borderId="10" xfId="53" applyFont="1" applyFill="1" applyBorder="1" applyAlignment="1">
      <alignment horizontal="center" vertical="center"/>
      <protection/>
    </xf>
    <xf numFmtId="1" fontId="15" fillId="0" borderId="10" xfId="53" applyNumberFormat="1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center" vertical="center" shrinkToFit="1"/>
      <protection/>
    </xf>
    <xf numFmtId="0" fontId="15" fillId="0" borderId="30" xfId="53" applyFont="1" applyFill="1" applyBorder="1" applyAlignment="1">
      <alignment horizontal="center" vertical="center" shrinkToFit="1"/>
      <protection/>
    </xf>
    <xf numFmtId="0" fontId="13" fillId="0" borderId="30" xfId="53" applyFont="1" applyBorder="1">
      <alignment/>
      <protection/>
    </xf>
    <xf numFmtId="0" fontId="13" fillId="0" borderId="10" xfId="53" applyFont="1" applyBorder="1">
      <alignment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14" fillId="0" borderId="14" xfId="53" applyFont="1" applyFill="1" applyBorder="1" applyAlignment="1">
      <alignment vertical="center"/>
      <protection/>
    </xf>
    <xf numFmtId="0" fontId="7" fillId="0" borderId="28" xfId="0" applyNumberFormat="1" applyFont="1" applyFill="1" applyBorder="1" applyAlignment="1">
      <alignment horizontal="left" vertical="center" shrinkToFit="1"/>
    </xf>
    <xf numFmtId="1" fontId="9" fillId="0" borderId="31" xfId="54" applyNumberFormat="1" applyFont="1" applyFill="1" applyBorder="1" applyAlignment="1">
      <alignment horizontal="center" vertical="center" shrinkToFit="1"/>
      <protection/>
    </xf>
    <xf numFmtId="1" fontId="9" fillId="0" borderId="11" xfId="54" applyNumberFormat="1" applyFont="1" applyFill="1" applyBorder="1" applyAlignment="1">
      <alignment horizontal="center" vertical="center" shrinkToFit="1"/>
      <protection/>
    </xf>
    <xf numFmtId="0" fontId="13" fillId="0" borderId="12" xfId="53" applyFont="1" applyFill="1" applyBorder="1" applyAlignment="1">
      <alignment horizontal="center" vertical="center" textRotation="90" wrapText="1"/>
      <protection/>
    </xf>
    <xf numFmtId="0" fontId="9" fillId="0" borderId="32" xfId="0" applyNumberFormat="1" applyFont="1" applyFill="1" applyBorder="1" applyAlignment="1">
      <alignment horizontal="center" vertical="center" shrinkToFit="1"/>
    </xf>
    <xf numFmtId="0" fontId="13" fillId="0" borderId="11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16" fontId="9" fillId="33" borderId="18" xfId="54" applyNumberFormat="1" applyFont="1" applyFill="1" applyBorder="1" applyAlignment="1">
      <alignment horizontal="left" vertical="center" wrapText="1"/>
      <protection/>
    </xf>
    <xf numFmtId="0" fontId="6" fillId="33" borderId="16" xfId="54" applyFont="1" applyFill="1" applyBorder="1" applyAlignment="1">
      <alignment horizontal="left" vertical="center" wrapText="1"/>
      <protection/>
    </xf>
    <xf numFmtId="1" fontId="9" fillId="33" borderId="31" xfId="53" applyNumberFormat="1" applyFont="1" applyFill="1" applyBorder="1" applyAlignment="1">
      <alignment horizontal="center" vertical="center" shrinkToFit="1"/>
      <protection/>
    </xf>
    <xf numFmtId="1" fontId="9" fillId="33" borderId="16" xfId="53" applyNumberFormat="1" applyFont="1" applyFill="1" applyBorder="1" applyAlignment="1">
      <alignment horizontal="center" vertical="center"/>
      <protection/>
    </xf>
    <xf numFmtId="0" fontId="9" fillId="33" borderId="16" xfId="53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1" fontId="9" fillId="33" borderId="30" xfId="54" applyNumberFormat="1" applyFont="1" applyFill="1" applyBorder="1" applyAlignment="1">
      <alignment horizontal="center" vertical="center" shrinkToFit="1"/>
      <protection/>
    </xf>
    <xf numFmtId="1" fontId="9" fillId="33" borderId="16" xfId="54" applyNumberFormat="1" applyFont="1" applyFill="1" applyBorder="1" applyAlignment="1">
      <alignment horizontal="center" vertical="center" shrinkToFit="1"/>
      <protection/>
    </xf>
    <xf numFmtId="0" fontId="9" fillId="33" borderId="31" xfId="54" applyFont="1" applyFill="1" applyBorder="1" applyAlignment="1">
      <alignment horizontal="center" vertical="center" wrapText="1"/>
      <protection/>
    </xf>
    <xf numFmtId="0" fontId="9" fillId="33" borderId="18" xfId="54" applyNumberFormat="1" applyFont="1" applyFill="1" applyBorder="1" applyAlignment="1">
      <alignment horizontal="center" vertical="center" shrinkToFit="1"/>
      <protection/>
    </xf>
    <xf numFmtId="0" fontId="9" fillId="33" borderId="16" xfId="54" applyNumberFormat="1" applyFont="1" applyFill="1" applyBorder="1" applyAlignment="1">
      <alignment horizontal="center" vertical="center" shrinkToFit="1"/>
      <protection/>
    </xf>
    <xf numFmtId="0" fontId="9" fillId="33" borderId="19" xfId="54" applyNumberFormat="1" applyFont="1" applyFill="1" applyBorder="1" applyAlignment="1">
      <alignment horizontal="center" vertical="center" shrinkToFit="1"/>
      <protection/>
    </xf>
    <xf numFmtId="0" fontId="9" fillId="33" borderId="23" xfId="54" applyNumberFormat="1" applyFont="1" applyFill="1" applyBorder="1" applyAlignment="1">
      <alignment horizontal="center" vertical="center" shrinkToFit="1"/>
      <protection/>
    </xf>
    <xf numFmtId="0" fontId="9" fillId="33" borderId="18" xfId="54" applyFont="1" applyFill="1" applyBorder="1" applyAlignment="1">
      <alignment horizontal="left" vertical="center" wrapText="1"/>
      <protection/>
    </xf>
    <xf numFmtId="0" fontId="6" fillId="33" borderId="12" xfId="54" applyFont="1" applyFill="1" applyBorder="1" applyAlignment="1">
      <alignment horizontal="left" vertical="center" wrapText="1"/>
      <protection/>
    </xf>
    <xf numFmtId="1" fontId="9" fillId="33" borderId="11" xfId="53" applyNumberFormat="1" applyFont="1" applyFill="1" applyBorder="1" applyAlignment="1">
      <alignment horizontal="center" vertical="center" shrinkToFit="1"/>
      <protection/>
    </xf>
    <xf numFmtId="0" fontId="9" fillId="33" borderId="12" xfId="53" applyFont="1" applyFill="1" applyBorder="1" applyAlignment="1">
      <alignment horizontal="center" vertical="center"/>
      <protection/>
    </xf>
    <xf numFmtId="1" fontId="9" fillId="33" borderId="31" xfId="54" applyNumberFormat="1" applyFont="1" applyFill="1" applyBorder="1" applyAlignment="1">
      <alignment horizontal="center" vertical="center" shrinkToFit="1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left" vertical="center" wrapText="1" shrinkToFit="1"/>
      <protection/>
    </xf>
    <xf numFmtId="0" fontId="9" fillId="33" borderId="18" xfId="0" applyNumberFormat="1" applyFont="1" applyFill="1" applyBorder="1" applyAlignment="1">
      <alignment horizontal="center" vertical="center" shrinkToFit="1"/>
    </xf>
    <xf numFmtId="0" fontId="9" fillId="33" borderId="16" xfId="0" applyNumberFormat="1" applyFont="1" applyFill="1" applyBorder="1" applyAlignment="1">
      <alignment horizontal="center" vertical="center" shrinkToFit="1"/>
    </xf>
    <xf numFmtId="0" fontId="9" fillId="33" borderId="19" xfId="0" applyNumberFormat="1" applyFont="1" applyFill="1" applyBorder="1" applyAlignment="1">
      <alignment horizontal="center" vertical="center" shrinkToFit="1"/>
    </xf>
    <xf numFmtId="0" fontId="9" fillId="33" borderId="23" xfId="0" applyNumberFormat="1" applyFont="1" applyFill="1" applyBorder="1" applyAlignment="1">
      <alignment horizontal="center" vertical="center" shrinkToFit="1"/>
    </xf>
    <xf numFmtId="1" fontId="9" fillId="33" borderId="11" xfId="54" applyNumberFormat="1" applyFont="1" applyFill="1" applyBorder="1" applyAlignment="1">
      <alignment horizontal="center" vertical="center" shrinkToFi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9" fillId="33" borderId="17" xfId="0" applyNumberFormat="1" applyFont="1" applyFill="1" applyBorder="1" applyAlignment="1">
      <alignment horizontal="center" vertical="center" shrinkToFit="1"/>
    </xf>
    <xf numFmtId="0" fontId="9" fillId="33" borderId="12" xfId="0" applyNumberFormat="1" applyFont="1" applyFill="1" applyBorder="1" applyAlignment="1">
      <alignment horizontal="center" vertical="center" shrinkToFit="1"/>
    </xf>
    <xf numFmtId="0" fontId="9" fillId="33" borderId="15" xfId="0" applyNumberFormat="1" applyFont="1" applyFill="1" applyBorder="1" applyAlignment="1">
      <alignment horizontal="center" vertical="center" shrinkToFit="1"/>
    </xf>
    <xf numFmtId="0" fontId="39" fillId="33" borderId="12" xfId="0" applyNumberFormat="1" applyFont="1" applyFill="1" applyBorder="1" applyAlignment="1">
      <alignment horizontal="center" vertical="center" shrinkToFit="1"/>
    </xf>
    <xf numFmtId="0" fontId="9" fillId="33" borderId="24" xfId="0" applyNumberFormat="1" applyFont="1" applyFill="1" applyBorder="1" applyAlignment="1">
      <alignment horizontal="center" vertical="center" shrinkToFit="1"/>
    </xf>
    <xf numFmtId="1" fontId="9" fillId="33" borderId="11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shrinkToFit="1"/>
    </xf>
    <xf numFmtId="0" fontId="6" fillId="33" borderId="12" xfId="0" applyNumberFormat="1" applyFont="1" applyFill="1" applyBorder="1" applyAlignment="1">
      <alignment horizontal="right" vertical="center" shrinkToFit="1"/>
    </xf>
    <xf numFmtId="1" fontId="9" fillId="33" borderId="12" xfId="53" applyNumberFormat="1" applyFont="1" applyFill="1" applyBorder="1" applyAlignment="1">
      <alignment horizontal="center" vertical="center" shrinkToFit="1"/>
      <protection/>
    </xf>
    <xf numFmtId="0" fontId="7" fillId="33" borderId="12" xfId="0" applyNumberFormat="1" applyFont="1" applyFill="1" applyBorder="1" applyAlignment="1">
      <alignment horizontal="center" vertical="center" shrinkToFit="1"/>
    </xf>
    <xf numFmtId="0" fontId="9" fillId="33" borderId="14" xfId="0" applyNumberFormat="1" applyFont="1" applyFill="1" applyBorder="1" applyAlignment="1">
      <alignment horizontal="center" vertical="center" shrinkToFit="1"/>
    </xf>
    <xf numFmtId="0" fontId="13" fillId="33" borderId="0" xfId="53" applyFont="1" applyFill="1" applyBorder="1">
      <alignment/>
      <protection/>
    </xf>
    <xf numFmtId="0" fontId="9" fillId="33" borderId="0" xfId="54" applyNumberFormat="1" applyFont="1" applyFill="1" applyBorder="1" applyAlignment="1">
      <alignment horizontal="center" vertical="center" shrinkToFit="1"/>
      <protection/>
    </xf>
    <xf numFmtId="0" fontId="13" fillId="33" borderId="0" xfId="53" applyFont="1" applyFill="1">
      <alignment/>
      <protection/>
    </xf>
    <xf numFmtId="0" fontId="9" fillId="33" borderId="0" xfId="0" applyNumberFormat="1" applyFont="1" applyFill="1" applyBorder="1" applyAlignment="1">
      <alignment horizontal="center" vertical="center" shrinkToFit="1"/>
    </xf>
    <xf numFmtId="0" fontId="9" fillId="33" borderId="12" xfId="54" applyFont="1" applyFill="1" applyBorder="1" applyAlignment="1">
      <alignment horizontal="left" vertical="center" wrapText="1" shrinkToFit="1"/>
      <protection/>
    </xf>
    <xf numFmtId="0" fontId="28" fillId="0" borderId="0" xfId="55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37" fillId="0" borderId="0" xfId="55" applyFont="1" applyAlignment="1">
      <alignment horizontal="left"/>
      <protection/>
    </xf>
    <xf numFmtId="0" fontId="14" fillId="33" borderId="14" xfId="53" applyFont="1" applyFill="1" applyBorder="1" applyAlignment="1">
      <alignment vertical="center"/>
      <protection/>
    </xf>
    <xf numFmtId="0" fontId="8" fillId="33" borderId="10" xfId="53" applyFont="1" applyFill="1" applyBorder="1" applyAlignment="1">
      <alignment vertical="center"/>
      <protection/>
    </xf>
    <xf numFmtId="0" fontId="15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1" fontId="15" fillId="33" borderId="10" xfId="53" applyNumberFormat="1" applyFont="1" applyFill="1" applyBorder="1" applyAlignment="1">
      <alignment horizontal="center" vertical="center" shrinkToFit="1"/>
      <protection/>
    </xf>
    <xf numFmtId="0" fontId="15" fillId="33" borderId="10" xfId="53" applyFont="1" applyFill="1" applyBorder="1" applyAlignment="1">
      <alignment horizontal="center" vertical="center" shrinkToFit="1"/>
      <protection/>
    </xf>
    <xf numFmtId="0" fontId="15" fillId="33" borderId="0" xfId="53" applyFont="1" applyFill="1" applyBorder="1" applyAlignment="1">
      <alignment horizontal="center" vertical="center" shrinkToFit="1"/>
      <protection/>
    </xf>
    <xf numFmtId="0" fontId="14" fillId="33" borderId="25" xfId="53" applyFont="1" applyFill="1" applyBorder="1" applyAlignment="1">
      <alignment vertical="center"/>
      <protection/>
    </xf>
    <xf numFmtId="0" fontId="0" fillId="33" borderId="30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33" borderId="16" xfId="54" applyNumberFormat="1" applyFont="1" applyFill="1" applyBorder="1" applyAlignment="1">
      <alignment horizontal="center" vertical="center" shrinkToFit="1"/>
      <protection/>
    </xf>
    <xf numFmtId="0" fontId="7" fillId="33" borderId="28" xfId="0" applyNumberFormat="1" applyFont="1" applyFill="1" applyBorder="1" applyAlignment="1">
      <alignment horizontal="left" vertical="center" shrinkToFit="1"/>
    </xf>
    <xf numFmtId="0" fontId="6" fillId="33" borderId="21" xfId="0" applyNumberFormat="1" applyFont="1" applyFill="1" applyBorder="1" applyAlignment="1">
      <alignment horizontal="right" vertical="center" shrinkToFit="1"/>
    </xf>
    <xf numFmtId="1" fontId="9" fillId="33" borderId="26" xfId="0" applyNumberFormat="1" applyFont="1" applyFill="1" applyBorder="1" applyAlignment="1">
      <alignment horizontal="center" vertical="center" shrinkToFit="1"/>
    </xf>
    <xf numFmtId="0" fontId="7" fillId="33" borderId="21" xfId="0" applyNumberFormat="1" applyFont="1" applyFill="1" applyBorder="1" applyAlignment="1">
      <alignment horizontal="center" vertical="center" shrinkToFit="1"/>
    </xf>
    <xf numFmtId="0" fontId="9" fillId="33" borderId="27" xfId="0" applyNumberFormat="1" applyFont="1" applyFill="1" applyBorder="1" applyAlignment="1">
      <alignment horizontal="center" vertical="center" shrinkToFit="1"/>
    </xf>
    <xf numFmtId="0" fontId="7" fillId="33" borderId="0" xfId="0" applyNumberFormat="1" applyFont="1" applyFill="1" applyBorder="1" applyAlignment="1">
      <alignment horizontal="center" vertical="center" shrinkToFit="1"/>
    </xf>
    <xf numFmtId="1" fontId="9" fillId="33" borderId="17" xfId="53" applyNumberFormat="1" applyFont="1" applyFill="1" applyBorder="1" applyAlignment="1">
      <alignment horizontal="center" vertical="center" shrinkToFit="1"/>
      <protection/>
    </xf>
    <xf numFmtId="1" fontId="9" fillId="33" borderId="10" xfId="53" applyNumberFormat="1" applyFont="1" applyFill="1" applyBorder="1" applyAlignment="1">
      <alignment horizontal="center" vertical="center" shrinkToFit="1"/>
      <protection/>
    </xf>
    <xf numFmtId="1" fontId="9" fillId="33" borderId="22" xfId="53" applyNumberFormat="1" applyFont="1" applyFill="1" applyBorder="1" applyAlignment="1">
      <alignment horizontal="center" vertical="center" shrinkToFit="1"/>
      <protection/>
    </xf>
    <xf numFmtId="1" fontId="9" fillId="33" borderId="0" xfId="53" applyNumberFormat="1" applyFont="1" applyFill="1" applyBorder="1" applyAlignment="1">
      <alignment horizontal="center" vertical="center" shrinkToFit="1"/>
      <protection/>
    </xf>
    <xf numFmtId="0" fontId="16" fillId="33" borderId="0" xfId="53" applyFont="1" applyFill="1" applyAlignment="1">
      <alignment horizontal="left"/>
      <protection/>
    </xf>
    <xf numFmtId="0" fontId="6" fillId="33" borderId="0" xfId="53" applyFont="1" applyFill="1">
      <alignment/>
      <protection/>
    </xf>
    <xf numFmtId="164" fontId="13" fillId="33" borderId="0" xfId="53" applyNumberFormat="1" applyFont="1" applyFill="1" applyAlignment="1">
      <alignment horizontal="center"/>
      <protection/>
    </xf>
    <xf numFmtId="1" fontId="13" fillId="33" borderId="0" xfId="53" applyNumberFormat="1" applyFont="1" applyFill="1" applyAlignment="1">
      <alignment horizontal="center"/>
      <protection/>
    </xf>
    <xf numFmtId="49" fontId="13" fillId="33" borderId="0" xfId="53" applyNumberFormat="1" applyFont="1" applyFill="1" applyAlignment="1">
      <alignment horizontal="center"/>
      <protection/>
    </xf>
    <xf numFmtId="0" fontId="1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center"/>
      <protection/>
    </xf>
    <xf numFmtId="0" fontId="9" fillId="33" borderId="0" xfId="53" applyFont="1" applyFill="1" applyAlignment="1">
      <alignment horizontal="center" shrinkToFit="1"/>
      <protection/>
    </xf>
    <xf numFmtId="1" fontId="9" fillId="33" borderId="12" xfId="53" applyNumberFormat="1" applyFont="1" applyFill="1" applyBorder="1" applyAlignment="1">
      <alignment horizontal="center" shrinkToFit="1"/>
      <protection/>
    </xf>
    <xf numFmtId="0" fontId="9" fillId="33" borderId="0" xfId="53" applyFont="1" applyFill="1" applyBorder="1" applyAlignment="1">
      <alignment horizontal="center" shrinkToFit="1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49" fontId="19" fillId="0" borderId="0" xfId="0" applyNumberFormat="1" applyFont="1" applyFill="1" applyAlignment="1">
      <alignment horizontal="right"/>
    </xf>
    <xf numFmtId="49" fontId="42" fillId="0" borderId="0" xfId="0" applyNumberFormat="1" applyFont="1" applyFill="1" applyAlignment="1">
      <alignment horizontal="right"/>
    </xf>
    <xf numFmtId="0" fontId="9" fillId="0" borderId="15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53" applyFont="1" applyFill="1" applyBorder="1" applyAlignment="1">
      <alignment horizontal="center" vertical="center" textRotation="90" wrapText="1"/>
      <protection/>
    </xf>
    <xf numFmtId="0" fontId="9" fillId="0" borderId="35" xfId="53" applyFont="1" applyFill="1" applyBorder="1" applyAlignment="1">
      <alignment horizontal="center" vertical="center" textRotation="90" wrapText="1"/>
      <protection/>
    </xf>
    <xf numFmtId="0" fontId="11" fillId="0" borderId="16" xfId="0" applyFont="1" applyFill="1" applyBorder="1" applyAlignment="1">
      <alignment horizontal="center" vertical="center" textRotation="90" wrapText="1"/>
    </xf>
    <xf numFmtId="0" fontId="9" fillId="0" borderId="16" xfId="53" applyFont="1" applyFill="1" applyBorder="1" applyAlignment="1">
      <alignment horizontal="center" vertical="center" textRotation="90" wrapText="1"/>
      <protection/>
    </xf>
    <xf numFmtId="0" fontId="9" fillId="0" borderId="36" xfId="0" applyFont="1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34" xfId="53" applyFont="1" applyFill="1" applyBorder="1" applyAlignment="1">
      <alignment horizontal="center" vertical="center" textRotation="90"/>
      <protection/>
    </xf>
    <xf numFmtId="0" fontId="9" fillId="0" borderId="19" xfId="53" applyFont="1" applyFill="1" applyBorder="1" applyAlignment="1">
      <alignment horizontal="center" vertical="center" textRotation="90"/>
      <protection/>
    </xf>
    <xf numFmtId="0" fontId="9" fillId="0" borderId="21" xfId="53" applyFont="1" applyFill="1" applyBorder="1" applyAlignment="1">
      <alignment horizontal="center" vertical="center" textRotation="90"/>
      <protection/>
    </xf>
    <xf numFmtId="0" fontId="9" fillId="0" borderId="16" xfId="53" applyFont="1" applyFill="1" applyBorder="1" applyAlignment="1">
      <alignment horizontal="center" vertical="center" textRotation="90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0" fillId="0" borderId="42" xfId="53" applyFont="1" applyFill="1" applyBorder="1" applyAlignment="1">
      <alignment horizontal="center"/>
      <protection/>
    </xf>
    <xf numFmtId="0" fontId="0" fillId="0" borderId="35" xfId="0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/>
    </xf>
    <xf numFmtId="0" fontId="9" fillId="0" borderId="44" xfId="53" applyFont="1" applyFill="1" applyBorder="1" applyAlignment="1">
      <alignment horizontal="center" vertical="center"/>
      <protection/>
    </xf>
    <xf numFmtId="0" fontId="9" fillId="0" borderId="4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9" fillId="0" borderId="0" xfId="55" applyFont="1" applyAlignment="1">
      <alignment horizontal="left"/>
      <protection/>
    </xf>
    <xf numFmtId="0" fontId="2" fillId="0" borderId="0" xfId="55" applyAlignment="1">
      <alignment/>
      <protection/>
    </xf>
    <xf numFmtId="0" fontId="28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left"/>
      <protection/>
    </xf>
    <xf numFmtId="0" fontId="2" fillId="0" borderId="0" xfId="55" applyFont="1" applyFill="1" applyAlignment="1">
      <alignment horizontal="left" vertical="top"/>
      <protection/>
    </xf>
    <xf numFmtId="0" fontId="5" fillId="0" borderId="30" xfId="55" applyFont="1" applyBorder="1" applyAlignment="1">
      <alignment/>
      <protection/>
    </xf>
    <xf numFmtId="0" fontId="3" fillId="0" borderId="21" xfId="55" applyFont="1" applyBorder="1" applyAlignment="1">
      <alignment textRotation="90"/>
      <protection/>
    </xf>
    <xf numFmtId="0" fontId="3" fillId="0" borderId="16" xfId="55" applyFont="1" applyBorder="1" applyAlignment="1">
      <alignment textRotation="90"/>
      <protection/>
    </xf>
    <xf numFmtId="0" fontId="20" fillId="0" borderId="15" xfId="55" applyFont="1" applyBorder="1" applyAlignment="1">
      <alignment horizontal="center" textRotation="90"/>
      <protection/>
    </xf>
    <xf numFmtId="0" fontId="20" fillId="0" borderId="11" xfId="55" applyFont="1" applyBorder="1" applyAlignment="1">
      <alignment horizontal="center" textRotation="90"/>
      <protection/>
    </xf>
    <xf numFmtId="0" fontId="20" fillId="0" borderId="15" xfId="55" applyFont="1" applyBorder="1" applyAlignment="1">
      <alignment horizontal="center" textRotation="90" wrapText="1"/>
      <protection/>
    </xf>
    <xf numFmtId="0" fontId="20" fillId="0" borderId="11" xfId="55" applyFont="1" applyBorder="1" applyAlignment="1">
      <alignment horizontal="center" textRotation="90" wrapText="1"/>
      <protection/>
    </xf>
    <xf numFmtId="0" fontId="20" fillId="0" borderId="10" xfId="55" applyFont="1" applyBorder="1" applyAlignment="1">
      <alignment horizontal="center" textRotation="90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4" fillId="0" borderId="34" xfId="54" applyFont="1" applyFill="1" applyBorder="1" applyAlignment="1">
      <alignment horizontal="center" vertical="center" wrapText="1"/>
      <protection/>
    </xf>
    <xf numFmtId="0" fontId="44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b00_01" xfId="53"/>
    <cellStyle name="Обычный_Зразок плану 11_12 " xfId="54"/>
    <cellStyle name="Обычный_Зразок ПМ бакал.11_12 20.01.11 (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42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tabSelected="1" zoomScale="115" zoomScaleNormal="115" zoomScaleSheetLayoutView="120" zoomScalePageLayoutView="0" workbookViewId="0" topLeftCell="A13">
      <selection activeCell="E20" sqref="E20"/>
    </sheetView>
  </sheetViews>
  <sheetFormatPr defaultColWidth="7.796875" defaultRowHeight="15"/>
  <cols>
    <col min="1" max="2" width="7.69921875" style="14" customWidth="1"/>
    <col min="3" max="3" width="5.5" style="18" customWidth="1"/>
    <col min="4" max="4" width="42.3984375" style="19" customWidth="1"/>
    <col min="5" max="11" width="3.5" style="13" customWidth="1"/>
    <col min="12" max="12" width="3" style="13" customWidth="1"/>
    <col min="13" max="13" width="3.69921875" style="46" customWidth="1"/>
    <col min="14" max="14" width="4.3984375" style="46" customWidth="1"/>
    <col min="15" max="30" width="2" style="46" customWidth="1"/>
    <col min="31" max="37" width="2" style="13" customWidth="1"/>
    <col min="38" max="38" width="2" style="46" customWidth="1"/>
    <col min="39" max="88" width="2" style="48" customWidth="1"/>
    <col min="89" max="89" width="7.69921875" style="17" customWidth="1"/>
    <col min="90" max="16384" width="7.69921875" style="14" customWidth="1"/>
  </cols>
  <sheetData>
    <row r="1" spans="3:89" s="12" customFormat="1" ht="13.5" customHeight="1" thickBot="1">
      <c r="C1" s="305" t="s">
        <v>40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92"/>
    </row>
    <row r="2" spans="3:88" ht="31.5" customHeight="1">
      <c r="C2" s="312" t="s">
        <v>99</v>
      </c>
      <c r="D2" s="286" t="s">
        <v>26</v>
      </c>
      <c r="E2" s="283" t="s">
        <v>22</v>
      </c>
      <c r="F2" s="295" t="s">
        <v>100</v>
      </c>
      <c r="G2" s="309"/>
      <c r="H2" s="309"/>
      <c r="I2" s="309"/>
      <c r="J2" s="309"/>
      <c r="K2" s="310"/>
      <c r="L2" s="301" t="s">
        <v>55</v>
      </c>
      <c r="M2" s="283" t="s">
        <v>93</v>
      </c>
      <c r="N2" s="283" t="s">
        <v>54</v>
      </c>
      <c r="O2" s="295" t="s">
        <v>112</v>
      </c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7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104"/>
      <c r="CG2" s="104"/>
      <c r="CH2" s="104"/>
      <c r="CI2" s="104"/>
      <c r="CJ2" s="104"/>
    </row>
    <row r="3" spans="3:88" ht="15" customHeight="1">
      <c r="C3" s="313"/>
      <c r="D3" s="287"/>
      <c r="E3" s="308"/>
      <c r="F3" s="279" t="s">
        <v>27</v>
      </c>
      <c r="G3" s="273" t="s">
        <v>101</v>
      </c>
      <c r="H3" s="274"/>
      <c r="I3" s="274"/>
      <c r="J3" s="275"/>
      <c r="K3" s="279" t="s">
        <v>28</v>
      </c>
      <c r="L3" s="302"/>
      <c r="M3" s="306"/>
      <c r="N3" s="284"/>
      <c r="O3" s="269" t="s">
        <v>0</v>
      </c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90"/>
      <c r="AA3" s="290"/>
      <c r="AB3" s="290"/>
      <c r="AC3" s="290"/>
      <c r="AD3" s="290"/>
      <c r="AE3" s="298" t="s">
        <v>1</v>
      </c>
      <c r="AF3" s="299"/>
      <c r="AG3" s="299"/>
      <c r="AH3" s="299"/>
      <c r="AI3" s="299"/>
      <c r="AJ3" s="299"/>
      <c r="AK3" s="299"/>
      <c r="AL3" s="300"/>
      <c r="AM3" s="103"/>
      <c r="AN3" s="103"/>
      <c r="AO3" s="103"/>
      <c r="AP3" s="103"/>
      <c r="AQ3" s="104"/>
      <c r="AR3" s="104"/>
      <c r="AS3" s="104"/>
      <c r="AT3" s="104"/>
      <c r="AU3" s="104"/>
      <c r="AV3" s="104"/>
      <c r="AW3" s="102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4"/>
      <c r="BL3" s="104"/>
      <c r="BM3" s="104"/>
      <c r="BN3" s="104"/>
      <c r="BO3" s="104"/>
      <c r="BP3" s="104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4"/>
      <c r="CG3" s="104"/>
      <c r="CH3" s="104"/>
      <c r="CI3" s="104"/>
      <c r="CJ3" s="104"/>
    </row>
    <row r="4" spans="3:88" ht="16.5" customHeight="1">
      <c r="C4" s="313"/>
      <c r="D4" s="287"/>
      <c r="E4" s="308"/>
      <c r="F4" s="280"/>
      <c r="G4" s="291" t="s">
        <v>104</v>
      </c>
      <c r="H4" s="277" t="s">
        <v>29</v>
      </c>
      <c r="I4" s="278"/>
      <c r="J4" s="278"/>
      <c r="K4" s="280"/>
      <c r="L4" s="302"/>
      <c r="M4" s="306"/>
      <c r="N4" s="284"/>
      <c r="O4" s="269" t="s">
        <v>106</v>
      </c>
      <c r="P4" s="270"/>
      <c r="Q4" s="270"/>
      <c r="R4" s="270"/>
      <c r="S4" s="269" t="s">
        <v>107</v>
      </c>
      <c r="T4" s="270"/>
      <c r="U4" s="270"/>
      <c r="V4" s="270"/>
      <c r="W4" s="269" t="s">
        <v>108</v>
      </c>
      <c r="X4" s="270"/>
      <c r="Y4" s="270"/>
      <c r="Z4" s="270"/>
      <c r="AA4" s="269" t="s">
        <v>109</v>
      </c>
      <c r="AB4" s="270"/>
      <c r="AC4" s="270"/>
      <c r="AD4" s="270"/>
      <c r="AE4" s="269" t="s">
        <v>110</v>
      </c>
      <c r="AF4" s="270"/>
      <c r="AG4" s="270"/>
      <c r="AH4" s="270"/>
      <c r="AI4" s="269" t="s">
        <v>111</v>
      </c>
      <c r="AJ4" s="290"/>
      <c r="AK4" s="290"/>
      <c r="AL4" s="311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4"/>
      <c r="BN4" s="104"/>
      <c r="BO4" s="104"/>
      <c r="BP4" s="104"/>
      <c r="BQ4" s="102"/>
      <c r="BR4" s="104"/>
      <c r="BS4" s="104"/>
      <c r="BT4" s="104"/>
      <c r="BU4" s="104"/>
      <c r="BV4" s="102"/>
      <c r="BW4" s="104"/>
      <c r="BX4" s="104"/>
      <c r="BY4" s="104"/>
      <c r="BZ4" s="104"/>
      <c r="CA4" s="102"/>
      <c r="CB4" s="102"/>
      <c r="CC4" s="102"/>
      <c r="CD4" s="102"/>
      <c r="CE4" s="102"/>
      <c r="CF4" s="102"/>
      <c r="CG4" s="102"/>
      <c r="CH4" s="102"/>
      <c r="CI4" s="102"/>
      <c r="CJ4" s="102"/>
    </row>
    <row r="5" spans="3:88" ht="51.75" customHeight="1">
      <c r="C5" s="313"/>
      <c r="D5" s="287"/>
      <c r="E5" s="308"/>
      <c r="F5" s="280"/>
      <c r="G5" s="291"/>
      <c r="H5" s="293" t="s">
        <v>102</v>
      </c>
      <c r="I5" s="279" t="s">
        <v>51</v>
      </c>
      <c r="J5" s="279" t="s">
        <v>103</v>
      </c>
      <c r="K5" s="280"/>
      <c r="L5" s="302"/>
      <c r="M5" s="306"/>
      <c r="N5" s="284"/>
      <c r="O5" s="181" t="s">
        <v>2</v>
      </c>
      <c r="P5" s="181" t="s">
        <v>4</v>
      </c>
      <c r="Q5" s="181" t="s">
        <v>3</v>
      </c>
      <c r="R5" s="181" t="s">
        <v>105</v>
      </c>
      <c r="S5" s="181" t="s">
        <v>2</v>
      </c>
      <c r="T5" s="181" t="s">
        <v>4</v>
      </c>
      <c r="U5" s="181" t="s">
        <v>3</v>
      </c>
      <c r="V5" s="181" t="s">
        <v>105</v>
      </c>
      <c r="W5" s="181" t="s">
        <v>2</v>
      </c>
      <c r="X5" s="181" t="s">
        <v>4</v>
      </c>
      <c r="Y5" s="181" t="s">
        <v>3</v>
      </c>
      <c r="Z5" s="181" t="s">
        <v>105</v>
      </c>
      <c r="AA5" s="181" t="s">
        <v>2</v>
      </c>
      <c r="AB5" s="181" t="s">
        <v>4</v>
      </c>
      <c r="AC5" s="181" t="s">
        <v>3</v>
      </c>
      <c r="AD5" s="181" t="s">
        <v>105</v>
      </c>
      <c r="AE5" s="181" t="s">
        <v>2</v>
      </c>
      <c r="AF5" s="181" t="s">
        <v>4</v>
      </c>
      <c r="AG5" s="181" t="s">
        <v>3</v>
      </c>
      <c r="AH5" s="181" t="s">
        <v>105</v>
      </c>
      <c r="AI5" s="181" t="s">
        <v>2</v>
      </c>
      <c r="AJ5" s="181" t="s">
        <v>4</v>
      </c>
      <c r="AK5" s="181" t="s">
        <v>3</v>
      </c>
      <c r="AL5" s="144" t="s">
        <v>105</v>
      </c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</row>
    <row r="6" spans="3:88" ht="7.5" customHeight="1">
      <c r="C6" s="314"/>
      <c r="D6" s="288"/>
      <c r="E6" s="281"/>
      <c r="F6" s="281"/>
      <c r="G6" s="292"/>
      <c r="H6" s="294"/>
      <c r="I6" s="282"/>
      <c r="J6" s="282"/>
      <c r="K6" s="281"/>
      <c r="L6" s="303"/>
      <c r="M6" s="307"/>
      <c r="N6" s="285"/>
      <c r="O6" s="134">
        <v>8</v>
      </c>
      <c r="P6" s="47"/>
      <c r="Q6" s="135" t="s">
        <v>21</v>
      </c>
      <c r="R6" s="183"/>
      <c r="S6" s="42">
        <v>8</v>
      </c>
      <c r="T6" s="47"/>
      <c r="U6" s="42" t="s">
        <v>21</v>
      </c>
      <c r="V6" s="145"/>
      <c r="W6" s="42">
        <v>8</v>
      </c>
      <c r="X6" s="48"/>
      <c r="Y6" s="42" t="s">
        <v>21</v>
      </c>
      <c r="Z6" s="145"/>
      <c r="AA6" s="42">
        <v>8</v>
      </c>
      <c r="AB6" s="48"/>
      <c r="AC6" s="42" t="s">
        <v>21</v>
      </c>
      <c r="AD6" s="145"/>
      <c r="AE6" s="42">
        <v>8</v>
      </c>
      <c r="AF6" s="48"/>
      <c r="AG6" s="42" t="s">
        <v>21</v>
      </c>
      <c r="AH6" s="145"/>
      <c r="AI6" s="42">
        <v>8</v>
      </c>
      <c r="AJ6" s="48"/>
      <c r="AK6" s="42" t="s">
        <v>21</v>
      </c>
      <c r="AL6" s="115"/>
      <c r="AM6" s="94"/>
      <c r="AO6" s="94"/>
      <c r="AP6" s="94"/>
      <c r="AQ6" s="94"/>
      <c r="AR6" s="94"/>
      <c r="AT6" s="94"/>
      <c r="AU6" s="94"/>
      <c r="AV6" s="94"/>
      <c r="AW6" s="94"/>
      <c r="AY6" s="94"/>
      <c r="AZ6" s="94"/>
      <c r="BA6" s="94"/>
      <c r="BB6" s="94"/>
      <c r="BD6" s="94"/>
      <c r="BE6" s="94"/>
      <c r="BF6" s="94"/>
      <c r="BG6" s="94"/>
      <c r="BI6" s="94"/>
      <c r="BJ6" s="94"/>
      <c r="BK6" s="94"/>
      <c r="BL6" s="94"/>
      <c r="BN6" s="94"/>
      <c r="BO6" s="94"/>
      <c r="BP6" s="94"/>
      <c r="BQ6" s="94"/>
      <c r="BS6" s="94"/>
      <c r="BT6" s="94"/>
      <c r="BU6" s="94"/>
      <c r="BV6" s="94"/>
      <c r="BX6" s="94"/>
      <c r="BY6" s="94"/>
      <c r="BZ6" s="94"/>
      <c r="CA6" s="94"/>
      <c r="CC6" s="94"/>
      <c r="CD6" s="94"/>
      <c r="CE6" s="94"/>
      <c r="CF6" s="94"/>
      <c r="CH6" s="94"/>
      <c r="CI6" s="94"/>
      <c r="CJ6" s="94"/>
    </row>
    <row r="7" spans="3:89" s="15" customFormat="1" ht="12.75" customHeight="1">
      <c r="C7" s="17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  <c r="I7" s="156">
        <v>7</v>
      </c>
      <c r="J7" s="156">
        <v>8</v>
      </c>
      <c r="K7" s="156">
        <v>9</v>
      </c>
      <c r="L7" s="156">
        <v>10</v>
      </c>
      <c r="M7" s="156">
        <v>11</v>
      </c>
      <c r="N7" s="156">
        <v>12</v>
      </c>
      <c r="O7" s="273">
        <v>13</v>
      </c>
      <c r="P7" s="274"/>
      <c r="Q7" s="274"/>
      <c r="R7" s="275"/>
      <c r="S7" s="273">
        <v>14</v>
      </c>
      <c r="T7" s="274"/>
      <c r="U7" s="274"/>
      <c r="V7" s="275"/>
      <c r="W7" s="273">
        <v>15</v>
      </c>
      <c r="X7" s="274"/>
      <c r="Y7" s="274"/>
      <c r="Z7" s="275"/>
      <c r="AA7" s="273">
        <v>16</v>
      </c>
      <c r="AB7" s="274"/>
      <c r="AC7" s="274"/>
      <c r="AD7" s="275"/>
      <c r="AE7" s="273">
        <v>17</v>
      </c>
      <c r="AF7" s="274"/>
      <c r="AG7" s="274"/>
      <c r="AH7" s="275"/>
      <c r="AI7" s="273">
        <v>18</v>
      </c>
      <c r="AJ7" s="274"/>
      <c r="AK7" s="274"/>
      <c r="AL7" s="276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3"/>
    </row>
    <row r="8" spans="3:89" s="16" customFormat="1" ht="12.75" customHeight="1">
      <c r="C8" s="137" t="s">
        <v>39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5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95"/>
    </row>
    <row r="9" spans="3:89" s="16" customFormat="1" ht="12.75" customHeight="1">
      <c r="C9" s="177" t="s">
        <v>41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5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95"/>
    </row>
    <row r="10" spans="3:88" ht="11.25" customHeight="1">
      <c r="C10" s="151" t="s">
        <v>73</v>
      </c>
      <c r="D10" s="152" t="s">
        <v>66</v>
      </c>
      <c r="E10" s="153">
        <f>R10+V10+Z10+AD10+AH10+AL10+AQ10+AV10+BA10+BF10+BK10+BP10+BU10+BZ10+CE10+CJ10</f>
        <v>3</v>
      </c>
      <c r="F10" s="154">
        <f>30*E10</f>
        <v>90</v>
      </c>
      <c r="G10" s="155">
        <f>SUM(H10:J10)</f>
        <v>40</v>
      </c>
      <c r="H10" s="156">
        <f>O10*O$6+S10*S$6+W10*W$6+AA10*AA$6+AE10*AE$6+AI10*AI$6+AM10*AM$6+AR10*AR$6+AW10*AW$6+BB10*BB$6+BG10*BG$6+BL10*BL$6+BQ10*BQ$6+BV10*BV$6+CA10*CA$6+CF10*CF$6</f>
        <v>0</v>
      </c>
      <c r="I10" s="156">
        <f>P10*O$6+T10*S$6+X10*W$6+AB10*AA$6+AF10*AE$6+AJ10*AI$6+AN10*AM$6+AS10*AR$6+AX10*AW$6+BC10*BB$6+BH10*BG$6+BM10*BL$6+BR10*BQ$6+BW10*BV$6+CB10*CA$6+CG10*CF$6</f>
        <v>40</v>
      </c>
      <c r="J10" s="156">
        <f>Q10*O$6+U10*S$6+Y10*W$6+AC10*AA$6+AG10*AE$6+AK10*AI$6+AO10*AM$6+AT10*AR$6+AY10*AW$6+BD10*BB$6+BI10*BG$6+BN10*BL$6+BS10*BQ$6+BX10*BV$6+CC10*CA$6+CH10*CF$6</f>
        <v>0</v>
      </c>
      <c r="K10" s="161">
        <f>F10-G10</f>
        <v>50</v>
      </c>
      <c r="L10" s="179"/>
      <c r="M10" s="40">
        <v>1</v>
      </c>
      <c r="N10" s="140"/>
      <c r="O10" s="54"/>
      <c r="P10" s="55">
        <v>5</v>
      </c>
      <c r="Q10" s="55"/>
      <c r="R10" s="53">
        <v>3</v>
      </c>
      <c r="S10" s="51"/>
      <c r="T10" s="55"/>
      <c r="U10" s="55"/>
      <c r="V10" s="56"/>
      <c r="W10" s="54"/>
      <c r="X10" s="55"/>
      <c r="Y10" s="55"/>
      <c r="Z10" s="56"/>
      <c r="AA10" s="54"/>
      <c r="AB10" s="55"/>
      <c r="AC10" s="55"/>
      <c r="AD10" s="56"/>
      <c r="AE10" s="54"/>
      <c r="AF10" s="55"/>
      <c r="AG10" s="55"/>
      <c r="AH10" s="56"/>
      <c r="AI10" s="54"/>
      <c r="AJ10" s="55"/>
      <c r="AK10" s="55"/>
      <c r="AL10" s="11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</row>
    <row r="11" spans="3:88" ht="10.5" customHeight="1">
      <c r="C11" s="157" t="s">
        <v>74</v>
      </c>
      <c r="D11" s="119" t="s">
        <v>67</v>
      </c>
      <c r="E11" s="153">
        <f>R11+V11+Z11+AD11+AH11+AL11+AQ11+AV11+BA11+BF11+BK11+BP11+BU11+BZ11+CE11+CJ11</f>
        <v>3</v>
      </c>
      <c r="F11" s="154">
        <f>30*E11</f>
        <v>90</v>
      </c>
      <c r="G11" s="155">
        <f>SUM(H11:J11)</f>
        <v>40</v>
      </c>
      <c r="H11" s="156">
        <f>O11*O$6+S11*S$6+W11*W$6+AA11*AA$6+AE11*AE$6+AI11*AI$6+AM11*AM$6+AR11*AR$6+AW11*AW$6+BB11*BB$6+BG11*BG$6+BL11*BL$6+BQ11*BQ$6+BV11*BV$6+CA11*CA$6+CF11*CF$6</f>
        <v>32</v>
      </c>
      <c r="I11" s="156">
        <f>P11*O$6+T11*S$6+X11*W$6+AB11*AA$6+AF11*AE$6+AJ11*AI$6+AN11*AM$6+AS11*AR$6+AX11*AW$6+BC11*BB$6+BH11*BG$6+BM11*BL$6+BR11*BQ$6+BW11*BV$6+CB11*CA$6+CG11*CF$6</f>
        <v>8</v>
      </c>
      <c r="J11" s="156">
        <f>Q11*O$6+U11*S$6+Y11*W$6+AC11*AA$6+AG11*AE$6+AK11*AI$6+AO11*AM$6+AT11*AR$6+AY11*AW$6+BD11*BB$6+BI11*BG$6+BN11*BL$6+BS11*BQ$6+BX11*BV$6+CC11*CA$6+CH11*CF$6</f>
        <v>0</v>
      </c>
      <c r="K11" s="154">
        <f>F11-G11</f>
        <v>50</v>
      </c>
      <c r="L11" s="180"/>
      <c r="M11" s="41"/>
      <c r="N11" s="41">
        <v>1</v>
      </c>
      <c r="O11" s="51">
        <v>4</v>
      </c>
      <c r="P11" s="52">
        <v>1</v>
      </c>
      <c r="Q11" s="52"/>
      <c r="R11" s="53">
        <v>3</v>
      </c>
      <c r="S11" s="51"/>
      <c r="T11" s="52"/>
      <c r="U11" s="52"/>
      <c r="V11" s="53"/>
      <c r="W11" s="51"/>
      <c r="X11" s="52"/>
      <c r="Y11" s="52"/>
      <c r="Z11" s="53"/>
      <c r="AA11" s="51"/>
      <c r="AB11" s="52"/>
      <c r="AC11" s="52"/>
      <c r="AD11" s="53"/>
      <c r="AE11" s="51"/>
      <c r="AF11" s="52"/>
      <c r="AG11" s="52"/>
      <c r="AH11" s="53"/>
      <c r="AI11" s="51"/>
      <c r="AJ11" s="52"/>
      <c r="AK11" s="52"/>
      <c r="AL11" s="117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</row>
    <row r="12" spans="3:88" s="17" customFormat="1" ht="12.75" customHeight="1">
      <c r="C12" s="157" t="s">
        <v>75</v>
      </c>
      <c r="D12" s="37" t="s">
        <v>76</v>
      </c>
      <c r="E12" s="153">
        <f>R12+V12+Z12+AD12+AH12+AL12+AQ12+AV12+BA12+BF12+BK12+BP12+BU12+BZ12+CE12+CJ12</f>
        <v>3</v>
      </c>
      <c r="F12" s="154">
        <f>30*E12</f>
        <v>90</v>
      </c>
      <c r="G12" s="155">
        <f>SUM(H12:J12)</f>
        <v>40</v>
      </c>
      <c r="H12" s="156">
        <f>O12*O$6+S12*S$6+W12*W$6+AA12*AA$6+AE12*AE$6+AI12*AI$6+AM12*AM$6+AR12*AR$6+AW12*AW$6+BB12*BB$6+BG12*BG$6+BL12*BL$6+BQ12*BQ$6+BV12*BV$6+CA12*CA$6+CF12*CF$6</f>
        <v>24</v>
      </c>
      <c r="I12" s="156">
        <f>P12*O$6+T12*S$6+X12*W$6+AB12*AA$6+AF12*AE$6+AJ12*AI$6+AN12*AM$6+AS12*AR$6+AX12*AW$6+BC12*BB$6+BH12*BG$6+BM12*BL$6+BR12*BQ$6+BW12*BV$6+CB12*CA$6+CG12*CF$6</f>
        <v>16</v>
      </c>
      <c r="J12" s="156">
        <f>Q12*O$6+U12*S$6+Y12*W$6+AC12*AA$6+AG12*AE$6+AK12*AI$6+AO12*AM$6+AT12*AR$6+AY12*AW$6+BD12*BB$6+BI12*BG$6+BN12*BL$6+BS12*BQ$6+BX12*BV$6+CC12*CA$6+CH12*CF$6</f>
        <v>0</v>
      </c>
      <c r="K12" s="154">
        <f>F12-G12</f>
        <v>50</v>
      </c>
      <c r="L12" s="179"/>
      <c r="M12" s="40"/>
      <c r="N12" s="40">
        <v>2</v>
      </c>
      <c r="O12" s="54"/>
      <c r="P12" s="55"/>
      <c r="Q12" s="55"/>
      <c r="R12" s="56"/>
      <c r="S12" s="54">
        <v>3</v>
      </c>
      <c r="T12" s="55">
        <v>2</v>
      </c>
      <c r="U12" s="55"/>
      <c r="V12" s="56">
        <v>3</v>
      </c>
      <c r="W12" s="54"/>
      <c r="X12" s="55"/>
      <c r="Y12" s="55"/>
      <c r="Z12" s="56"/>
      <c r="AA12" s="54"/>
      <c r="AB12" s="55"/>
      <c r="AC12" s="55"/>
      <c r="AD12" s="56"/>
      <c r="AE12" s="54"/>
      <c r="AF12" s="55"/>
      <c r="AG12" s="55"/>
      <c r="AH12" s="56"/>
      <c r="AI12" s="54"/>
      <c r="AJ12" s="55"/>
      <c r="AK12" s="55"/>
      <c r="AL12" s="11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</row>
    <row r="13" spans="3:89" s="43" customFormat="1" ht="11.25" customHeight="1">
      <c r="C13" s="178"/>
      <c r="D13" s="158" t="s">
        <v>25</v>
      </c>
      <c r="E13" s="71">
        <f aca="true" t="shared" si="0" ref="E13:K13">SUM(E10:E12)</f>
        <v>9</v>
      </c>
      <c r="F13" s="71">
        <f t="shared" si="0"/>
        <v>270</v>
      </c>
      <c r="G13" s="71">
        <f t="shared" si="0"/>
        <v>120</v>
      </c>
      <c r="H13" s="71">
        <f t="shared" si="0"/>
        <v>56</v>
      </c>
      <c r="I13" s="71">
        <f t="shared" si="0"/>
        <v>64</v>
      </c>
      <c r="J13" s="71">
        <f t="shared" si="0"/>
        <v>0</v>
      </c>
      <c r="K13" s="138">
        <f t="shared" si="0"/>
        <v>150</v>
      </c>
      <c r="L13" s="139"/>
      <c r="M13" s="63"/>
      <c r="N13" s="142"/>
      <c r="O13" s="57">
        <f aca="true" t="shared" si="1" ref="O13:AL13">SUM(O10:O12)</f>
        <v>4</v>
      </c>
      <c r="P13" s="159">
        <f t="shared" si="1"/>
        <v>6</v>
      </c>
      <c r="Q13" s="159">
        <f t="shared" si="1"/>
        <v>0</v>
      </c>
      <c r="R13" s="159">
        <f t="shared" si="1"/>
        <v>6</v>
      </c>
      <c r="S13" s="57">
        <f t="shared" si="1"/>
        <v>3</v>
      </c>
      <c r="T13" s="159">
        <f t="shared" si="1"/>
        <v>2</v>
      </c>
      <c r="U13" s="159">
        <f t="shared" si="1"/>
        <v>0</v>
      </c>
      <c r="V13" s="143">
        <f t="shared" si="1"/>
        <v>3</v>
      </c>
      <c r="W13" s="57">
        <f t="shared" si="1"/>
        <v>0</v>
      </c>
      <c r="X13" s="159">
        <f t="shared" si="1"/>
        <v>0</v>
      </c>
      <c r="Y13" s="159">
        <f t="shared" si="1"/>
        <v>0</v>
      </c>
      <c r="Z13" s="159">
        <f t="shared" si="1"/>
        <v>0</v>
      </c>
      <c r="AA13" s="57">
        <f t="shared" si="1"/>
        <v>0</v>
      </c>
      <c r="AB13" s="159">
        <f t="shared" si="1"/>
        <v>0</v>
      </c>
      <c r="AC13" s="159">
        <f t="shared" si="1"/>
        <v>0</v>
      </c>
      <c r="AD13" s="159">
        <f t="shared" si="1"/>
        <v>0</v>
      </c>
      <c r="AE13" s="57">
        <f t="shared" si="1"/>
        <v>0</v>
      </c>
      <c r="AF13" s="159">
        <f t="shared" si="1"/>
        <v>0</v>
      </c>
      <c r="AG13" s="159">
        <f t="shared" si="1"/>
        <v>0</v>
      </c>
      <c r="AH13" s="159">
        <f t="shared" si="1"/>
        <v>0</v>
      </c>
      <c r="AI13" s="57">
        <f t="shared" si="1"/>
        <v>0</v>
      </c>
      <c r="AJ13" s="159">
        <f t="shared" si="1"/>
        <v>0</v>
      </c>
      <c r="AK13" s="159">
        <f t="shared" si="1"/>
        <v>0</v>
      </c>
      <c r="AL13" s="182">
        <f t="shared" si="1"/>
        <v>0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7"/>
    </row>
    <row r="14" spans="3:89" s="43" customFormat="1" ht="14.25">
      <c r="C14" s="29" t="s">
        <v>42</v>
      </c>
      <c r="D14" s="26"/>
      <c r="E14" s="62"/>
      <c r="F14" s="27"/>
      <c r="G14" s="27"/>
      <c r="H14" s="27"/>
      <c r="I14" s="27"/>
      <c r="J14" s="27"/>
      <c r="K14" s="27"/>
      <c r="L14" s="50"/>
      <c r="M14" s="27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60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7"/>
    </row>
    <row r="15" spans="3:88" ht="12" customHeight="1">
      <c r="C15" s="160" t="s">
        <v>77</v>
      </c>
      <c r="D15" s="37" t="s">
        <v>43</v>
      </c>
      <c r="E15" s="153">
        <f>R15+V15+Z15+AD15+AH15+AL15+AQ15+AV15+BA15+BF15+BK15+BP15+BU15+BZ15+CE15+CJ15</f>
        <v>4</v>
      </c>
      <c r="F15" s="161">
        <f>30*E15</f>
        <v>120</v>
      </c>
      <c r="G15" s="156">
        <f>SUM(H15:J15)</f>
        <v>32</v>
      </c>
      <c r="H15" s="156">
        <f>O15*O$6+S15*S$6+W15*W$6+AA15*AA$6+AE15*AE$6+AI15*AI$6+AM15*AM$6+AR15*AR$6+AW15*AW$6+BB15*BB$6+BG15*BG$6+BL15*BL$6+BQ15*BQ$6+BV15*BV$6+CA15*CA$6+CF15*CF$6</f>
        <v>16</v>
      </c>
      <c r="I15" s="156">
        <f>P15*O$6+T15*S$6+X15*W$6+AB15*AA$6+AF15*AE$6+AJ15*AI$6+AN15*AM$6+AS15*AR$6+AX15*AW$6+BC15*BB$6+BH15*BG$6+BM15*BL$6+BR15*BQ$6+BW15*BV$6+CB15*CA$6+CG15*CF$6</f>
        <v>16</v>
      </c>
      <c r="J15" s="156">
        <f>Q15*O$6+U15*S$6+Y15*W$6+AC15*AA$6+AG15*AE$6+AK15*AI$6+AO15*AM$6+AT15*AR$6+AY15*AW$6+BD15*BB$6+BI15*BG$6+BN15*BL$6+BS15*BQ$6+BX15*BV$6+CC15*CA$6+CH15*CF$6</f>
        <v>0</v>
      </c>
      <c r="K15" s="154">
        <f>F15-G15</f>
        <v>88</v>
      </c>
      <c r="L15" s="180"/>
      <c r="M15" s="213">
        <v>3</v>
      </c>
      <c r="N15" s="141"/>
      <c r="O15" s="51"/>
      <c r="P15" s="52"/>
      <c r="Q15" s="52"/>
      <c r="R15" s="53"/>
      <c r="S15" s="51"/>
      <c r="T15" s="52"/>
      <c r="U15" s="52"/>
      <c r="V15" s="53"/>
      <c r="W15" s="51">
        <v>2</v>
      </c>
      <c r="X15" s="52">
        <v>2</v>
      </c>
      <c r="Y15" s="52"/>
      <c r="Z15" s="53">
        <v>4</v>
      </c>
      <c r="AA15" s="51"/>
      <c r="AB15" s="52"/>
      <c r="AC15" s="52"/>
      <c r="AD15" s="53"/>
      <c r="AE15" s="51"/>
      <c r="AF15" s="52"/>
      <c r="AG15" s="52"/>
      <c r="AH15" s="53"/>
      <c r="AI15" s="51"/>
      <c r="AJ15" s="52"/>
      <c r="AK15" s="52"/>
      <c r="AL15" s="117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</row>
    <row r="16" spans="3:88" ht="12" customHeight="1">
      <c r="C16" s="160" t="s">
        <v>78</v>
      </c>
      <c r="D16" s="37" t="s">
        <v>44</v>
      </c>
      <c r="E16" s="153">
        <f>R16+V16+Z16+AD16+AH16+AL16+AQ16+AV16+BA16+BF16+BK16+BP16+BU16+BZ16+CE16+CJ16</f>
        <v>4</v>
      </c>
      <c r="F16" s="154">
        <f>30*E16</f>
        <v>120</v>
      </c>
      <c r="G16" s="155">
        <f>SUM(H16:J16)</f>
        <v>32</v>
      </c>
      <c r="H16" s="156">
        <f>O16*O$6+S16*S$6+W16*W$6+AA16*AA$6+AE16*AE$6+AI16*AI$6+AM16*AM$6+AR16*AR$6+AW16*AW$6+BB16*BB$6+BG16*BG$6+BL16*BL$6+BQ16*BQ$6+BV16*BV$6+CA16*CA$6+CF16*CF$6</f>
        <v>16</v>
      </c>
      <c r="I16" s="156">
        <f>P16*O$6+T16*S$6+X16*W$6+AB16*AA$6+AF16*AE$6+AJ16*AI$6+AN16*AM$6+AS16*AR$6+AX16*AW$6+BC16*BB$6+BH16*BG$6+BM16*BL$6+BR16*BQ$6+BW16*BV$6+CB16*CA$6+CG16*CF$6</f>
        <v>16</v>
      </c>
      <c r="J16" s="156">
        <f>Q16*O$6+U16*S$6+Y16*W$6+AC16*AA$6+AG16*AE$6+AK16*AI$6+AO16*AM$6+AT16*AR$6+AY16*AW$6+BD16*BB$6+BI16*BG$6+BN16*BL$6+BS16*BQ$6+BX16*BV$6+CC16*CA$6+CH16*CF$6</f>
        <v>0</v>
      </c>
      <c r="K16" s="154">
        <f>F16-G16</f>
        <v>88</v>
      </c>
      <c r="L16" s="180"/>
      <c r="M16" s="213">
        <v>4</v>
      </c>
      <c r="N16" s="141"/>
      <c r="O16" s="57"/>
      <c r="P16" s="58"/>
      <c r="Q16" s="58"/>
      <c r="R16" s="59"/>
      <c r="S16" s="57"/>
      <c r="T16" s="58"/>
      <c r="U16" s="58"/>
      <c r="V16" s="59"/>
      <c r="W16" s="57"/>
      <c r="X16" s="58"/>
      <c r="Y16" s="58"/>
      <c r="Z16" s="59"/>
      <c r="AA16" s="57">
        <v>2</v>
      </c>
      <c r="AB16" s="58">
        <v>2</v>
      </c>
      <c r="AC16" s="58"/>
      <c r="AD16" s="59">
        <v>4</v>
      </c>
      <c r="AE16" s="57"/>
      <c r="AF16" s="58"/>
      <c r="AG16" s="58"/>
      <c r="AH16" s="59"/>
      <c r="AI16" s="57"/>
      <c r="AJ16" s="58"/>
      <c r="AK16" s="58"/>
      <c r="AL16" s="11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</row>
    <row r="17" spans="3:89" s="28" customFormat="1" ht="11.25" customHeight="1">
      <c r="C17" s="162"/>
      <c r="D17" s="163" t="s">
        <v>92</v>
      </c>
      <c r="E17" s="153">
        <f aca="true" t="shared" si="2" ref="E17:K17">SUM(E15:E16)</f>
        <v>8</v>
      </c>
      <c r="F17" s="159">
        <f t="shared" si="2"/>
        <v>240</v>
      </c>
      <c r="G17" s="159">
        <f t="shared" si="2"/>
        <v>64</v>
      </c>
      <c r="H17" s="159">
        <f t="shared" si="2"/>
        <v>32</v>
      </c>
      <c r="I17" s="159">
        <f t="shared" si="2"/>
        <v>32</v>
      </c>
      <c r="J17" s="159">
        <f t="shared" si="2"/>
        <v>0</v>
      </c>
      <c r="K17" s="58">
        <f t="shared" si="2"/>
        <v>176</v>
      </c>
      <c r="L17" s="139"/>
      <c r="M17" s="64"/>
      <c r="N17" s="64"/>
      <c r="O17" s="164">
        <f aca="true" t="shared" si="3" ref="O17:AL17">SUM(O15:O16)</f>
        <v>0</v>
      </c>
      <c r="P17" s="159">
        <f t="shared" si="3"/>
        <v>0</v>
      </c>
      <c r="Q17" s="159">
        <f t="shared" si="3"/>
        <v>0</v>
      </c>
      <c r="R17" s="159">
        <f t="shared" si="3"/>
        <v>0</v>
      </c>
      <c r="S17" s="164">
        <f t="shared" si="3"/>
        <v>0</v>
      </c>
      <c r="T17" s="159">
        <f t="shared" si="3"/>
        <v>0</v>
      </c>
      <c r="U17" s="159">
        <f t="shared" si="3"/>
        <v>0</v>
      </c>
      <c r="V17" s="159">
        <f t="shared" si="3"/>
        <v>0</v>
      </c>
      <c r="W17" s="164">
        <f t="shared" si="3"/>
        <v>2</v>
      </c>
      <c r="X17" s="159">
        <f t="shared" si="3"/>
        <v>2</v>
      </c>
      <c r="Y17" s="159">
        <f t="shared" si="3"/>
        <v>0</v>
      </c>
      <c r="Z17" s="159">
        <f t="shared" si="3"/>
        <v>4</v>
      </c>
      <c r="AA17" s="164">
        <f t="shared" si="3"/>
        <v>2</v>
      </c>
      <c r="AB17" s="159">
        <f t="shared" si="3"/>
        <v>2</v>
      </c>
      <c r="AC17" s="159">
        <f t="shared" si="3"/>
        <v>0</v>
      </c>
      <c r="AD17" s="159">
        <f t="shared" si="3"/>
        <v>4</v>
      </c>
      <c r="AE17" s="164">
        <f t="shared" si="3"/>
        <v>0</v>
      </c>
      <c r="AF17" s="159">
        <f t="shared" si="3"/>
        <v>0</v>
      </c>
      <c r="AG17" s="159">
        <f t="shared" si="3"/>
        <v>0</v>
      </c>
      <c r="AH17" s="159">
        <f t="shared" si="3"/>
        <v>0</v>
      </c>
      <c r="AI17" s="164">
        <f t="shared" si="3"/>
        <v>0</v>
      </c>
      <c r="AJ17" s="159">
        <f t="shared" si="3"/>
        <v>0</v>
      </c>
      <c r="AK17" s="159">
        <f t="shared" si="3"/>
        <v>0</v>
      </c>
      <c r="AL17" s="118">
        <f t="shared" si="3"/>
        <v>0</v>
      </c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9"/>
    </row>
    <row r="18" spans="1:88" s="174" customFormat="1" ht="12" customHeight="1">
      <c r="A18" s="17"/>
      <c r="B18" s="17"/>
      <c r="C18" s="177" t="s">
        <v>68</v>
      </c>
      <c r="D18" s="185"/>
      <c r="E18" s="170"/>
      <c r="F18" s="45"/>
      <c r="G18" s="45"/>
      <c r="H18" s="45"/>
      <c r="I18" s="45"/>
      <c r="J18" s="45"/>
      <c r="K18" s="45"/>
      <c r="L18" s="171"/>
      <c r="M18" s="45"/>
      <c r="N18" s="171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16"/>
      <c r="AM18" s="184"/>
      <c r="AN18" s="184"/>
      <c r="AO18" s="184"/>
      <c r="AP18" s="184"/>
      <c r="AQ18" s="184"/>
      <c r="AR18" s="184"/>
      <c r="AS18" s="184"/>
      <c r="AT18" s="184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</row>
    <row r="19" spans="1:88" s="175" customFormat="1" ht="12.75" customHeight="1">
      <c r="A19" s="17"/>
      <c r="B19" s="229"/>
      <c r="C19" s="237" t="s">
        <v>48</v>
      </c>
      <c r="D19" s="238"/>
      <c r="E19" s="239"/>
      <c r="F19" s="240"/>
      <c r="G19" s="240"/>
      <c r="H19" s="240"/>
      <c r="I19" s="240"/>
      <c r="J19" s="240"/>
      <c r="K19" s="240"/>
      <c r="L19" s="241"/>
      <c r="M19" s="240"/>
      <c r="N19" s="240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199"/>
      <c r="AM19" s="243"/>
      <c r="AN19" s="184"/>
      <c r="AO19" s="184"/>
      <c r="AP19" s="184"/>
      <c r="AQ19" s="184"/>
      <c r="AR19" s="184"/>
      <c r="AS19" s="184"/>
      <c r="AT19" s="184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</row>
    <row r="20" spans="3:88" s="229" customFormat="1" ht="14.25" customHeight="1">
      <c r="C20" s="187" t="s">
        <v>79</v>
      </c>
      <c r="D20" s="188" t="s">
        <v>84</v>
      </c>
      <c r="E20" s="189">
        <f>R20+V20+Z20+AD20+AH20+AL20+AQ20+AV20+BA20+BF20+BK20+BP20+BU20+BZ20+CE20+CJ20</f>
        <v>3</v>
      </c>
      <c r="F20" s="190">
        <f>30*E20</f>
        <v>90</v>
      </c>
      <c r="G20" s="191">
        <f aca="true" t="shared" si="4" ref="G20:G28">SUM(H20:J20)</f>
        <v>40</v>
      </c>
      <c r="H20" s="191">
        <f>O20*O$6+S20*S$6+W20*W$6+AA20*AA$6+AE20*AE$6+AI20*AI$6+AM20*AM$6+AR20*AR$6+AW20*AW$6+BB20*BB$6+BG20*BG$6+BL20*BL$6+BQ20*BQ$6+BV20*BV$6+CA20*CA$6+CF20*CF$6</f>
        <v>32</v>
      </c>
      <c r="I20" s="191">
        <f>P20*O$6+T20*S$6+X20*W$6+AB20*AA$6+AF20*AE$6+AJ20*AI$6+AN20*AM$6+AS20*AR$6+AX20*AW$6+BC20*BB$6+BH20*BG$6+BM20*BL$6+BR20*BQ$6+BW20*BV$6+CB20*CA$6+CG20*CF$6</f>
        <v>8</v>
      </c>
      <c r="J20" s="191">
        <f>Q20*O$6+U20*S$6+Y20*W$6+AC20*AA$6+AG20*AE$6+AK20*AI$6+AO20*AM$6+AT20*AR$6+AY20*AW$6+BD20*BB$6+BI20*BG$6+BN20*BL$6+BS20*BQ$6+BX20*BV$6+CC20*CA$6+CH20*CF$6</f>
        <v>0</v>
      </c>
      <c r="K20" s="192">
        <f aca="true" t="shared" si="5" ref="K20:K28">F20-G20</f>
        <v>50</v>
      </c>
      <c r="L20" s="193"/>
      <c r="M20" s="194"/>
      <c r="N20" s="195">
        <v>3</v>
      </c>
      <c r="O20" s="196"/>
      <c r="P20" s="197"/>
      <c r="Q20" s="197"/>
      <c r="R20" s="198"/>
      <c r="S20" s="196"/>
      <c r="T20" s="197"/>
      <c r="U20" s="197"/>
      <c r="V20" s="198"/>
      <c r="W20" s="196">
        <v>4</v>
      </c>
      <c r="X20" s="197">
        <v>1</v>
      </c>
      <c r="Y20" s="197"/>
      <c r="Z20" s="198">
        <v>3</v>
      </c>
      <c r="AA20" s="196"/>
      <c r="AB20" s="197"/>
      <c r="AC20" s="197"/>
      <c r="AD20" s="198"/>
      <c r="AE20" s="196"/>
      <c r="AF20" s="197"/>
      <c r="AG20" s="197"/>
      <c r="AH20" s="198"/>
      <c r="AI20" s="196"/>
      <c r="AJ20" s="197"/>
      <c r="AK20" s="197"/>
      <c r="AL20" s="199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</row>
    <row r="21" spans="3:88" s="229" customFormat="1" ht="11.25" customHeight="1">
      <c r="C21" s="200" t="s">
        <v>80</v>
      </c>
      <c r="D21" s="201" t="s">
        <v>69</v>
      </c>
      <c r="E21" s="202">
        <f>R21+V21+Z21+AD21+AH21+AL21+AQ21+AV21+BA21+BF21+BK21+BP21+BU21+BZ21+CE21+CJ21</f>
        <v>3</v>
      </c>
      <c r="F21" s="190">
        <f>30*E21</f>
        <v>90</v>
      </c>
      <c r="G21" s="191">
        <f t="shared" si="4"/>
        <v>40</v>
      </c>
      <c r="H21" s="203">
        <f>O21*O$6+S21*S$6+W21*W$6+AA21*AA$6+AE21*AE$6+AI21*AI$6+AM21*AM$6+AR21*AR$6+AW21*AW$6+BB21*BB$6+BG21*BG$6+BL21*BL$6+BQ21*BQ$6+BV21*BV$6+CA21*CA$6+CF21*CF$6</f>
        <v>32</v>
      </c>
      <c r="I21" s="203">
        <f>P21*O$6+T21*S$6+X21*W$6+AB21*AA$6+AF21*AE$6+AJ21*AI$6+AN21*AM$6+AS21*AR$6+AX21*AW$6+BC21*BB$6+BH21*BG$6+BM21*BL$6+BR21*BQ$6+BW21*BV$6+CB21*CA$6+CG21*CF$6</f>
        <v>8</v>
      </c>
      <c r="J21" s="203">
        <f>Q21*O$6+U21*S$6+Y21*W$6+AC21*AA$6+AG21*AE$6+AK21*AI$6+AO21*AM$6+AT21*AR$6+AY21*AW$6+BD21*BB$6+BI21*BG$6+BN21*BL$6+BS21*BQ$6+BX21*BV$6+CC21*CA$6+CH21*CF$6</f>
        <v>0</v>
      </c>
      <c r="K21" s="190">
        <f t="shared" si="5"/>
        <v>50</v>
      </c>
      <c r="L21" s="204"/>
      <c r="M21" s="205"/>
      <c r="N21" s="206">
        <v>4</v>
      </c>
      <c r="O21" s="196"/>
      <c r="P21" s="197"/>
      <c r="Q21" s="197"/>
      <c r="R21" s="198"/>
      <c r="S21" s="196"/>
      <c r="T21" s="197"/>
      <c r="U21" s="197"/>
      <c r="V21" s="198"/>
      <c r="W21" s="196"/>
      <c r="X21" s="197"/>
      <c r="Y21" s="197"/>
      <c r="Z21" s="198"/>
      <c r="AA21" s="196">
        <v>4</v>
      </c>
      <c r="AB21" s="197">
        <v>1</v>
      </c>
      <c r="AC21" s="197"/>
      <c r="AD21" s="198">
        <v>3</v>
      </c>
      <c r="AE21" s="196"/>
      <c r="AF21" s="197"/>
      <c r="AG21" s="197"/>
      <c r="AH21" s="198"/>
      <c r="AI21" s="196"/>
      <c r="AJ21" s="197"/>
      <c r="AK21" s="197"/>
      <c r="AL21" s="199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</row>
    <row r="22" spans="3:89" s="231" customFormat="1" ht="24" customHeight="1">
      <c r="C22" s="200" t="s">
        <v>81</v>
      </c>
      <c r="D22" s="233" t="s">
        <v>151</v>
      </c>
      <c r="E22" s="202">
        <v>6</v>
      </c>
      <c r="F22" s="190">
        <v>180</v>
      </c>
      <c r="G22" s="191">
        <v>64</v>
      </c>
      <c r="H22" s="203">
        <v>40</v>
      </c>
      <c r="I22" s="203">
        <v>24</v>
      </c>
      <c r="J22" s="203">
        <v>0</v>
      </c>
      <c r="K22" s="190">
        <v>116</v>
      </c>
      <c r="L22" s="204">
        <v>1</v>
      </c>
      <c r="M22" s="206">
        <v>1</v>
      </c>
      <c r="N22" s="206"/>
      <c r="O22" s="208">
        <v>2</v>
      </c>
      <c r="P22" s="209">
        <v>2</v>
      </c>
      <c r="Q22" s="209"/>
      <c r="R22" s="210">
        <v>3</v>
      </c>
      <c r="S22" s="208">
        <v>3</v>
      </c>
      <c r="T22" s="209">
        <v>1</v>
      </c>
      <c r="U22" s="209"/>
      <c r="V22" s="210">
        <v>3</v>
      </c>
      <c r="W22" s="208"/>
      <c r="X22" s="209"/>
      <c r="Y22" s="209"/>
      <c r="Z22" s="210"/>
      <c r="AA22" s="208"/>
      <c r="AB22" s="209"/>
      <c r="AC22" s="209"/>
      <c r="AD22" s="210"/>
      <c r="AE22" s="208"/>
      <c r="AF22" s="209"/>
      <c r="AG22" s="209"/>
      <c r="AH22" s="210"/>
      <c r="AI22" s="208"/>
      <c r="AJ22" s="209"/>
      <c r="AK22" s="209"/>
      <c r="AL22" s="211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29"/>
    </row>
    <row r="23" spans="3:89" s="231" customFormat="1" ht="27.75" customHeight="1">
      <c r="C23" s="200" t="s">
        <v>82</v>
      </c>
      <c r="D23" s="233" t="s">
        <v>152</v>
      </c>
      <c r="E23" s="202">
        <v>6</v>
      </c>
      <c r="F23" s="190">
        <v>180</v>
      </c>
      <c r="G23" s="191">
        <v>72</v>
      </c>
      <c r="H23" s="203">
        <v>56</v>
      </c>
      <c r="I23" s="203">
        <v>8</v>
      </c>
      <c r="J23" s="203">
        <v>8</v>
      </c>
      <c r="K23" s="190">
        <v>108</v>
      </c>
      <c r="L23" s="212"/>
      <c r="M23" s="213"/>
      <c r="N23" s="214">
        <v>3.4</v>
      </c>
      <c r="O23" s="215"/>
      <c r="P23" s="216"/>
      <c r="Q23" s="216"/>
      <c r="R23" s="217"/>
      <c r="S23" s="215"/>
      <c r="T23" s="216"/>
      <c r="U23" s="218"/>
      <c r="V23" s="217"/>
      <c r="W23" s="215">
        <v>3</v>
      </c>
      <c r="X23" s="216"/>
      <c r="Y23" s="216"/>
      <c r="Z23" s="217">
        <v>2</v>
      </c>
      <c r="AA23" s="215">
        <v>4</v>
      </c>
      <c r="AB23" s="216">
        <v>1</v>
      </c>
      <c r="AC23" s="216">
        <v>1</v>
      </c>
      <c r="AD23" s="217">
        <v>4</v>
      </c>
      <c r="AE23" s="215"/>
      <c r="AF23" s="216"/>
      <c r="AG23" s="216"/>
      <c r="AH23" s="217"/>
      <c r="AI23" s="215"/>
      <c r="AJ23" s="216"/>
      <c r="AK23" s="216"/>
      <c r="AL23" s="219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29"/>
    </row>
    <row r="24" spans="3:89" s="231" customFormat="1" ht="21.75" customHeight="1">
      <c r="C24" s="200" t="s">
        <v>83</v>
      </c>
      <c r="D24" s="233" t="s">
        <v>122</v>
      </c>
      <c r="E24" s="202">
        <v>3</v>
      </c>
      <c r="F24" s="190">
        <v>90</v>
      </c>
      <c r="G24" s="191">
        <v>40</v>
      </c>
      <c r="H24" s="203">
        <v>24</v>
      </c>
      <c r="I24" s="203">
        <v>16</v>
      </c>
      <c r="J24" s="203">
        <v>0</v>
      </c>
      <c r="K24" s="190">
        <v>50</v>
      </c>
      <c r="L24" s="212"/>
      <c r="M24" s="213"/>
      <c r="N24" s="214">
        <v>2.3</v>
      </c>
      <c r="O24" s="215"/>
      <c r="P24" s="216"/>
      <c r="Q24" s="216"/>
      <c r="R24" s="217"/>
      <c r="S24" s="215">
        <v>2</v>
      </c>
      <c r="T24" s="216"/>
      <c r="U24" s="216"/>
      <c r="V24" s="217">
        <v>1</v>
      </c>
      <c r="W24" s="215">
        <v>1</v>
      </c>
      <c r="X24" s="216">
        <v>2</v>
      </c>
      <c r="Y24" s="216"/>
      <c r="Z24" s="217">
        <v>2</v>
      </c>
      <c r="AA24" s="215"/>
      <c r="AB24" s="216"/>
      <c r="AC24" s="216"/>
      <c r="AD24" s="217"/>
      <c r="AE24" s="215"/>
      <c r="AF24" s="216"/>
      <c r="AG24" s="216"/>
      <c r="AH24" s="217"/>
      <c r="AI24" s="215"/>
      <c r="AJ24" s="216"/>
      <c r="AK24" s="216"/>
      <c r="AL24" s="219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29"/>
    </row>
    <row r="25" spans="2:88" ht="12.75" customHeight="1">
      <c r="B25" s="231"/>
      <c r="C25" s="200" t="s">
        <v>85</v>
      </c>
      <c r="D25" s="207" t="s">
        <v>123</v>
      </c>
      <c r="E25" s="202">
        <v>3</v>
      </c>
      <c r="F25" s="190">
        <v>90</v>
      </c>
      <c r="G25" s="191">
        <v>32</v>
      </c>
      <c r="H25" s="203">
        <v>24</v>
      </c>
      <c r="I25" s="203">
        <v>8</v>
      </c>
      <c r="J25" s="203">
        <v>0</v>
      </c>
      <c r="K25" s="190">
        <v>58</v>
      </c>
      <c r="L25" s="212"/>
      <c r="M25" s="213"/>
      <c r="N25" s="214">
        <v>2</v>
      </c>
      <c r="O25" s="215">
        <v>3</v>
      </c>
      <c r="P25" s="216">
        <v>1</v>
      </c>
      <c r="Q25" s="216"/>
      <c r="R25" s="217">
        <v>3</v>
      </c>
      <c r="S25" s="215"/>
      <c r="T25" s="216"/>
      <c r="U25" s="216"/>
      <c r="V25" s="217"/>
      <c r="W25" s="215"/>
      <c r="X25" s="216"/>
      <c r="Y25" s="216"/>
      <c r="Z25" s="217"/>
      <c r="AA25" s="215"/>
      <c r="AB25" s="216"/>
      <c r="AC25" s="216"/>
      <c r="AD25" s="217"/>
      <c r="AE25" s="215"/>
      <c r="AF25" s="216"/>
      <c r="AG25" s="216"/>
      <c r="AH25" s="217"/>
      <c r="AI25" s="215"/>
      <c r="AJ25" s="216"/>
      <c r="AK25" s="216"/>
      <c r="AL25" s="219"/>
      <c r="AM25" s="232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</row>
    <row r="26" spans="2:88" ht="12.75" customHeight="1">
      <c r="B26" s="231"/>
      <c r="C26" s="200" t="s">
        <v>86</v>
      </c>
      <c r="D26" s="207" t="s">
        <v>124</v>
      </c>
      <c r="E26" s="202">
        <v>3</v>
      </c>
      <c r="F26" s="190">
        <v>90</v>
      </c>
      <c r="G26" s="191">
        <v>32</v>
      </c>
      <c r="H26" s="203">
        <v>24</v>
      </c>
      <c r="I26" s="203">
        <v>0</v>
      </c>
      <c r="J26" s="203">
        <v>8</v>
      </c>
      <c r="K26" s="190">
        <v>58</v>
      </c>
      <c r="L26" s="212"/>
      <c r="M26" s="213"/>
      <c r="N26" s="214">
        <v>1</v>
      </c>
      <c r="O26" s="215">
        <v>3</v>
      </c>
      <c r="P26" s="216"/>
      <c r="Q26" s="216">
        <v>1</v>
      </c>
      <c r="R26" s="217">
        <v>3</v>
      </c>
      <c r="S26" s="215"/>
      <c r="T26" s="216"/>
      <c r="U26" s="216"/>
      <c r="V26" s="217"/>
      <c r="W26" s="215"/>
      <c r="X26" s="216"/>
      <c r="Y26" s="216"/>
      <c r="Z26" s="217"/>
      <c r="AA26" s="215"/>
      <c r="AB26" s="216"/>
      <c r="AC26" s="216"/>
      <c r="AD26" s="217"/>
      <c r="AE26" s="215"/>
      <c r="AF26" s="216"/>
      <c r="AG26" s="216"/>
      <c r="AH26" s="217"/>
      <c r="AI26" s="215"/>
      <c r="AJ26" s="216"/>
      <c r="AK26" s="216"/>
      <c r="AL26" s="219"/>
      <c r="AM26" s="232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</row>
    <row r="27" spans="2:88" ht="11.25" customHeight="1">
      <c r="B27" s="231"/>
      <c r="C27" s="200" t="s">
        <v>87</v>
      </c>
      <c r="D27" s="207" t="s">
        <v>38</v>
      </c>
      <c r="E27" s="202">
        <v>10</v>
      </c>
      <c r="F27" s="190">
        <f>30*E27</f>
        <v>300</v>
      </c>
      <c r="G27" s="191">
        <f t="shared" si="4"/>
        <v>0</v>
      </c>
      <c r="H27" s="203">
        <f>O27*O$6+S27*S$6+W27*W$6+AA27*AA$6+AE27*AE$6+AI27*AI$6+AM27*AM$6+AR27*AR$6+AW27*AW$6+BB27*BB$6+BG27*BG$6+BL27*BL$6+BQ27*BQ$6+BV27*BV$6+CA27*CA$6+CF27*CF$6</f>
        <v>0</v>
      </c>
      <c r="I27" s="203">
        <f>P27*O$6+T27*S$6+X27*W$6+AB27*AA$6+AF27*AE$6+AJ27*AI$6+AN27*AM$6+AS27*AR$6+AX27*AW$6+BC27*BB$6+BH27*BG$6+BM27*BL$6+BR27*BQ$6+BW27*BV$6+CB27*CA$6+CG27*CF$6</f>
        <v>0</v>
      </c>
      <c r="J27" s="203">
        <f>Q27*O$6+U27*S$6+Y27*W$6+AC27*AA$6+AG27*AE$6+AK27*AI$6+AO27*AM$6+AT27*AR$6+AY27*AW$6+BD27*BB$6+BI27*BG$6+BN27*BL$6+BS27*BQ$6+BX27*BV$6+CC27*CA$6+CH27*CF$6</f>
        <v>0</v>
      </c>
      <c r="K27" s="190">
        <f t="shared" si="5"/>
        <v>300</v>
      </c>
      <c r="L27" s="220"/>
      <c r="M27" s="221"/>
      <c r="N27" s="222"/>
      <c r="O27" s="215"/>
      <c r="P27" s="216"/>
      <c r="Q27" s="216"/>
      <c r="R27" s="217"/>
      <c r="S27" s="215"/>
      <c r="T27" s="216"/>
      <c r="U27" s="216"/>
      <c r="V27" s="217"/>
      <c r="W27" s="215"/>
      <c r="X27" s="216"/>
      <c r="Y27" s="216"/>
      <c r="Z27" s="217"/>
      <c r="AA27" s="215"/>
      <c r="AB27" s="216"/>
      <c r="AC27" s="216"/>
      <c r="AD27" s="217"/>
      <c r="AE27" s="215"/>
      <c r="AF27" s="216"/>
      <c r="AG27" s="216"/>
      <c r="AH27" s="217">
        <v>10</v>
      </c>
      <c r="AI27" s="215"/>
      <c r="AJ27" s="216"/>
      <c r="AK27" s="216"/>
      <c r="AL27" s="219"/>
      <c r="AM27" s="232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</row>
    <row r="28" spans="2:88" ht="12.75" customHeight="1">
      <c r="B28" s="231"/>
      <c r="C28" s="187" t="s">
        <v>88</v>
      </c>
      <c r="D28" s="223" t="s">
        <v>37</v>
      </c>
      <c r="E28" s="202">
        <v>20</v>
      </c>
      <c r="F28" s="190">
        <f>30*E28</f>
        <v>600</v>
      </c>
      <c r="G28" s="191">
        <f t="shared" si="4"/>
        <v>0</v>
      </c>
      <c r="H28" s="203">
        <f>O28*O$6+S28*S$6+W28*W$6+AA28*AA$6+AE28*AE$6+AI28*AI$6+AM28*AM$6+AR28*AR$6+AW28*AW$6+BB28*BB$6+BG28*BG$6+BL28*BL$6+BQ28*BQ$6+BV28*BV$6+CA28*CA$6+CF28*CF$6</f>
        <v>0</v>
      </c>
      <c r="I28" s="203">
        <f>P28*O$6+T28*S$6+X28*W$6+AB28*AA$6+AF28*AE$6+AJ28*AI$6+AN28*AM$6+AS28*AR$6+AX28*AW$6+BC28*BB$6+BH28*BG$6+BM28*BL$6+BR28*BQ$6+BW28*BV$6+CB28*CA$6+CG28*CF$6</f>
        <v>0</v>
      </c>
      <c r="J28" s="203">
        <f>Q28*O$6+U28*S$6+Y28*W$6+AC28*AA$6+AG28*AE$6+AK28*AI$6+AO28*AM$6+AT28*AR$6+AY28*AW$6+BD28*BB$6+BI28*BG$6+BN28*BL$6+BS28*BQ$6+BX28*BV$6+CC28*CA$6+CH28*CF$6</f>
        <v>0</v>
      </c>
      <c r="K28" s="190">
        <f t="shared" si="5"/>
        <v>600</v>
      </c>
      <c r="L28" s="220"/>
      <c r="M28" s="221"/>
      <c r="N28" s="222"/>
      <c r="O28" s="215"/>
      <c r="P28" s="216"/>
      <c r="Q28" s="216"/>
      <c r="R28" s="217"/>
      <c r="S28" s="215"/>
      <c r="T28" s="216"/>
      <c r="U28" s="216"/>
      <c r="V28" s="217"/>
      <c r="W28" s="215"/>
      <c r="X28" s="216"/>
      <c r="Y28" s="216"/>
      <c r="Z28" s="217"/>
      <c r="AA28" s="215"/>
      <c r="AB28" s="216"/>
      <c r="AC28" s="216"/>
      <c r="AD28" s="217"/>
      <c r="AE28" s="215"/>
      <c r="AF28" s="216"/>
      <c r="AG28" s="216"/>
      <c r="AH28" s="217">
        <v>5</v>
      </c>
      <c r="AI28" s="215"/>
      <c r="AJ28" s="216"/>
      <c r="AK28" s="216"/>
      <c r="AL28" s="219">
        <v>15</v>
      </c>
      <c r="AM28" s="232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</row>
    <row r="29" spans="2:88" ht="11.25" customHeight="1">
      <c r="B29" s="231"/>
      <c r="C29" s="224"/>
      <c r="D29" s="225" t="s">
        <v>25</v>
      </c>
      <c r="E29" s="202">
        <f aca="true" t="shared" si="6" ref="E29:K29">SUM(E20:E28)</f>
        <v>57</v>
      </c>
      <c r="F29" s="202">
        <f t="shared" si="6"/>
        <v>1710</v>
      </c>
      <c r="G29" s="202">
        <f t="shared" si="6"/>
        <v>320</v>
      </c>
      <c r="H29" s="202">
        <f t="shared" si="6"/>
        <v>232</v>
      </c>
      <c r="I29" s="202">
        <f t="shared" si="6"/>
        <v>72</v>
      </c>
      <c r="J29" s="202">
        <f t="shared" si="6"/>
        <v>16</v>
      </c>
      <c r="K29" s="226">
        <f t="shared" si="6"/>
        <v>1390</v>
      </c>
      <c r="L29" s="220"/>
      <c r="M29" s="227"/>
      <c r="N29" s="219"/>
      <c r="O29" s="228">
        <f aca="true" t="shared" si="7" ref="O29:AL29">SUM(O20:O28)</f>
        <v>8</v>
      </c>
      <c r="P29" s="216">
        <f t="shared" si="7"/>
        <v>3</v>
      </c>
      <c r="Q29" s="216">
        <f t="shared" si="7"/>
        <v>1</v>
      </c>
      <c r="R29" s="216">
        <f t="shared" si="7"/>
        <v>9</v>
      </c>
      <c r="S29" s="228">
        <f t="shared" si="7"/>
        <v>5</v>
      </c>
      <c r="T29" s="216">
        <f t="shared" si="7"/>
        <v>1</v>
      </c>
      <c r="U29" s="216">
        <f t="shared" si="7"/>
        <v>0</v>
      </c>
      <c r="V29" s="216">
        <f t="shared" si="7"/>
        <v>4</v>
      </c>
      <c r="W29" s="228">
        <f t="shared" si="7"/>
        <v>8</v>
      </c>
      <c r="X29" s="216">
        <f t="shared" si="7"/>
        <v>3</v>
      </c>
      <c r="Y29" s="216">
        <f t="shared" si="7"/>
        <v>0</v>
      </c>
      <c r="Z29" s="216">
        <f t="shared" si="7"/>
        <v>7</v>
      </c>
      <c r="AA29" s="228">
        <f t="shared" si="7"/>
        <v>8</v>
      </c>
      <c r="AB29" s="216">
        <f t="shared" si="7"/>
        <v>2</v>
      </c>
      <c r="AC29" s="216">
        <f t="shared" si="7"/>
        <v>1</v>
      </c>
      <c r="AD29" s="216">
        <f t="shared" si="7"/>
        <v>7</v>
      </c>
      <c r="AE29" s="228">
        <f t="shared" si="7"/>
        <v>0</v>
      </c>
      <c r="AF29" s="216">
        <f t="shared" si="7"/>
        <v>0</v>
      </c>
      <c r="AG29" s="216">
        <f t="shared" si="7"/>
        <v>0</v>
      </c>
      <c r="AH29" s="216">
        <f t="shared" si="7"/>
        <v>15</v>
      </c>
      <c r="AI29" s="228">
        <f t="shared" si="7"/>
        <v>0</v>
      </c>
      <c r="AJ29" s="216">
        <f t="shared" si="7"/>
        <v>0</v>
      </c>
      <c r="AK29" s="216">
        <f t="shared" si="7"/>
        <v>0</v>
      </c>
      <c r="AL29" s="219">
        <f t="shared" si="7"/>
        <v>15</v>
      </c>
      <c r="AM29" s="232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</row>
    <row r="30" spans="2:88" ht="15.75">
      <c r="B30" s="231"/>
      <c r="C30" s="244" t="s">
        <v>49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6"/>
      <c r="AM30" s="247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</row>
    <row r="31" spans="2:88" s="17" customFormat="1" ht="12.75" customHeight="1">
      <c r="B31" s="229"/>
      <c r="C31" s="200" t="s">
        <v>89</v>
      </c>
      <c r="D31" s="201" t="s">
        <v>71</v>
      </c>
      <c r="E31" s="202">
        <v>4</v>
      </c>
      <c r="F31" s="190">
        <v>120</v>
      </c>
      <c r="G31" s="191">
        <v>48</v>
      </c>
      <c r="H31" s="203">
        <v>32</v>
      </c>
      <c r="I31" s="203">
        <v>8</v>
      </c>
      <c r="J31" s="203">
        <v>8</v>
      </c>
      <c r="K31" s="192">
        <v>72</v>
      </c>
      <c r="L31" s="204"/>
      <c r="M31" s="205">
        <v>2</v>
      </c>
      <c r="N31" s="206"/>
      <c r="O31" s="196"/>
      <c r="P31" s="197"/>
      <c r="Q31" s="197"/>
      <c r="R31" s="198"/>
      <c r="S31" s="196">
        <v>4</v>
      </c>
      <c r="T31" s="197">
        <v>1</v>
      </c>
      <c r="U31" s="197">
        <v>1</v>
      </c>
      <c r="V31" s="198">
        <v>4</v>
      </c>
      <c r="W31" s="196"/>
      <c r="X31" s="197"/>
      <c r="Y31" s="197"/>
      <c r="Z31" s="198"/>
      <c r="AA31" s="196"/>
      <c r="AB31" s="197"/>
      <c r="AC31" s="197"/>
      <c r="AD31" s="198"/>
      <c r="AE31" s="196"/>
      <c r="AF31" s="197"/>
      <c r="AG31" s="197"/>
      <c r="AH31" s="198"/>
      <c r="AI31" s="196"/>
      <c r="AJ31" s="197"/>
      <c r="AK31" s="197"/>
      <c r="AL31" s="199"/>
      <c r="AM31" s="230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</row>
    <row r="32" spans="2:88" s="17" customFormat="1" ht="12.75" customHeight="1">
      <c r="B32" s="229"/>
      <c r="C32" s="200" t="s">
        <v>90</v>
      </c>
      <c r="D32" s="201" t="s">
        <v>45</v>
      </c>
      <c r="E32" s="202">
        <v>4</v>
      </c>
      <c r="F32" s="190">
        <v>120</v>
      </c>
      <c r="G32" s="191">
        <v>40</v>
      </c>
      <c r="H32" s="203">
        <v>24</v>
      </c>
      <c r="I32" s="203">
        <v>8</v>
      </c>
      <c r="J32" s="203">
        <v>8</v>
      </c>
      <c r="K32" s="190">
        <v>80</v>
      </c>
      <c r="L32" s="204">
        <v>2</v>
      </c>
      <c r="M32" s="205">
        <v>2</v>
      </c>
      <c r="N32" s="206"/>
      <c r="O32" s="196"/>
      <c r="P32" s="197"/>
      <c r="Q32" s="197"/>
      <c r="R32" s="198"/>
      <c r="S32" s="196">
        <v>3</v>
      </c>
      <c r="T32" s="197">
        <v>1</v>
      </c>
      <c r="U32" s="197">
        <v>1</v>
      </c>
      <c r="V32" s="198">
        <v>4</v>
      </c>
      <c r="W32" s="196"/>
      <c r="X32" s="197"/>
      <c r="Y32" s="197"/>
      <c r="Z32" s="198"/>
      <c r="AA32" s="196"/>
      <c r="AB32" s="197"/>
      <c r="AC32" s="248"/>
      <c r="AD32" s="198"/>
      <c r="AE32" s="196"/>
      <c r="AF32" s="197"/>
      <c r="AG32" s="197"/>
      <c r="AH32" s="198"/>
      <c r="AI32" s="196"/>
      <c r="AJ32" s="197"/>
      <c r="AK32" s="197"/>
      <c r="AL32" s="199"/>
      <c r="AM32" s="230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</row>
    <row r="33" spans="2:88" s="17" customFormat="1" ht="11.25" customHeight="1">
      <c r="B33" s="229"/>
      <c r="C33" s="200" t="s">
        <v>91</v>
      </c>
      <c r="D33" s="201" t="s">
        <v>46</v>
      </c>
      <c r="E33" s="202">
        <v>4</v>
      </c>
      <c r="F33" s="190">
        <v>120</v>
      </c>
      <c r="G33" s="191">
        <v>48</v>
      </c>
      <c r="H33" s="203">
        <v>32</v>
      </c>
      <c r="I33" s="203">
        <v>8</v>
      </c>
      <c r="J33" s="203">
        <v>8</v>
      </c>
      <c r="K33" s="190">
        <v>72</v>
      </c>
      <c r="L33" s="204"/>
      <c r="M33" s="205">
        <v>3</v>
      </c>
      <c r="N33" s="206"/>
      <c r="O33" s="196"/>
      <c r="P33" s="197"/>
      <c r="Q33" s="197"/>
      <c r="R33" s="198"/>
      <c r="S33" s="196"/>
      <c r="T33" s="197"/>
      <c r="U33" s="197"/>
      <c r="V33" s="198"/>
      <c r="W33" s="196">
        <v>4</v>
      </c>
      <c r="X33" s="197">
        <v>1</v>
      </c>
      <c r="Y33" s="197">
        <v>1</v>
      </c>
      <c r="Z33" s="198">
        <v>4</v>
      </c>
      <c r="AA33" s="196"/>
      <c r="AB33" s="197"/>
      <c r="AC33" s="197"/>
      <c r="AD33" s="198"/>
      <c r="AE33" s="196"/>
      <c r="AF33" s="197"/>
      <c r="AG33" s="197"/>
      <c r="AH33" s="198"/>
      <c r="AI33" s="196"/>
      <c r="AJ33" s="197"/>
      <c r="AK33" s="197"/>
      <c r="AL33" s="199"/>
      <c r="AM33" s="230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</row>
    <row r="34" spans="2:88" ht="11.25" customHeight="1">
      <c r="B34" s="231"/>
      <c r="C34" s="200" t="s">
        <v>125</v>
      </c>
      <c r="D34" s="201" t="s">
        <v>47</v>
      </c>
      <c r="E34" s="202">
        <v>4</v>
      </c>
      <c r="F34" s="190">
        <f>30*E34</f>
        <v>120</v>
      </c>
      <c r="G34" s="191">
        <v>48</v>
      </c>
      <c r="H34" s="203">
        <v>32</v>
      </c>
      <c r="I34" s="203">
        <v>8</v>
      </c>
      <c r="J34" s="203">
        <v>8</v>
      </c>
      <c r="K34" s="190">
        <v>72</v>
      </c>
      <c r="L34" s="212"/>
      <c r="M34" s="205">
        <v>4</v>
      </c>
      <c r="N34" s="214"/>
      <c r="O34" s="215"/>
      <c r="P34" s="216"/>
      <c r="Q34" s="216"/>
      <c r="R34" s="217"/>
      <c r="S34" s="215"/>
      <c r="T34" s="216"/>
      <c r="U34" s="216"/>
      <c r="V34" s="217"/>
      <c r="W34" s="215"/>
      <c r="X34" s="216"/>
      <c r="Y34" s="216"/>
      <c r="Z34" s="217"/>
      <c r="AA34" s="215">
        <v>4</v>
      </c>
      <c r="AB34" s="216">
        <v>1</v>
      </c>
      <c r="AC34" s="216">
        <v>1</v>
      </c>
      <c r="AD34" s="217">
        <v>4</v>
      </c>
      <c r="AE34" s="215"/>
      <c r="AF34" s="216"/>
      <c r="AG34" s="216"/>
      <c r="AH34" s="217"/>
      <c r="AI34" s="215"/>
      <c r="AJ34" s="216"/>
      <c r="AK34" s="216"/>
      <c r="AL34" s="219"/>
      <c r="AM34" s="232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</row>
    <row r="35" spans="2:88" ht="12.75" customHeight="1">
      <c r="B35" s="231"/>
      <c r="C35" s="249"/>
      <c r="D35" s="250" t="s">
        <v>25</v>
      </c>
      <c r="E35" s="216">
        <f aca="true" t="shared" si="8" ref="E35:K35">SUM(E31:E34)</f>
        <v>16</v>
      </c>
      <c r="F35" s="216">
        <f t="shared" si="8"/>
        <v>480</v>
      </c>
      <c r="G35" s="216">
        <f t="shared" si="8"/>
        <v>184</v>
      </c>
      <c r="H35" s="216">
        <f t="shared" si="8"/>
        <v>120</v>
      </c>
      <c r="I35" s="216">
        <f t="shared" si="8"/>
        <v>32</v>
      </c>
      <c r="J35" s="216">
        <f t="shared" si="8"/>
        <v>32</v>
      </c>
      <c r="K35" s="216">
        <f t="shared" si="8"/>
        <v>296</v>
      </c>
      <c r="L35" s="251"/>
      <c r="M35" s="252"/>
      <c r="N35" s="253"/>
      <c r="O35" s="215">
        <f aca="true" t="shared" si="9" ref="O35:AL35">SUM(O31:O34)</f>
        <v>0</v>
      </c>
      <c r="P35" s="216">
        <f t="shared" si="9"/>
        <v>0</v>
      </c>
      <c r="Q35" s="216">
        <f t="shared" si="9"/>
        <v>0</v>
      </c>
      <c r="R35" s="217">
        <f t="shared" si="9"/>
        <v>0</v>
      </c>
      <c r="S35" s="215">
        <f t="shared" si="9"/>
        <v>7</v>
      </c>
      <c r="T35" s="216">
        <f t="shared" si="9"/>
        <v>2</v>
      </c>
      <c r="U35" s="216">
        <f t="shared" si="9"/>
        <v>2</v>
      </c>
      <c r="V35" s="217">
        <f t="shared" si="9"/>
        <v>8</v>
      </c>
      <c r="W35" s="215">
        <f t="shared" si="9"/>
        <v>4</v>
      </c>
      <c r="X35" s="216">
        <f t="shared" si="9"/>
        <v>1</v>
      </c>
      <c r="Y35" s="216">
        <f t="shared" si="9"/>
        <v>1</v>
      </c>
      <c r="Z35" s="217">
        <f t="shared" si="9"/>
        <v>4</v>
      </c>
      <c r="AA35" s="215">
        <f t="shared" si="9"/>
        <v>4</v>
      </c>
      <c r="AB35" s="216">
        <f t="shared" si="9"/>
        <v>1</v>
      </c>
      <c r="AC35" s="216">
        <f t="shared" si="9"/>
        <v>1</v>
      </c>
      <c r="AD35" s="217">
        <f t="shared" si="9"/>
        <v>4</v>
      </c>
      <c r="AE35" s="215">
        <f t="shared" si="9"/>
        <v>0</v>
      </c>
      <c r="AF35" s="216">
        <f t="shared" si="9"/>
        <v>0</v>
      </c>
      <c r="AG35" s="216">
        <f t="shared" si="9"/>
        <v>0</v>
      </c>
      <c r="AH35" s="217">
        <f t="shared" si="9"/>
        <v>0</v>
      </c>
      <c r="AI35" s="215">
        <f t="shared" si="9"/>
        <v>0</v>
      </c>
      <c r="AJ35" s="216">
        <f t="shared" si="9"/>
        <v>0</v>
      </c>
      <c r="AK35" s="216">
        <f t="shared" si="9"/>
        <v>0</v>
      </c>
      <c r="AL35" s="219">
        <f t="shared" si="9"/>
        <v>0</v>
      </c>
      <c r="AM35" s="254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</row>
    <row r="36" spans="2:88" ht="11.25" customHeight="1">
      <c r="B36" s="231"/>
      <c r="C36" s="224"/>
      <c r="D36" s="225" t="s">
        <v>50</v>
      </c>
      <c r="E36" s="202">
        <f aca="true" t="shared" si="10" ref="E36:K36">E13+E17+E29+E35</f>
        <v>90</v>
      </c>
      <c r="F36" s="202">
        <f t="shared" si="10"/>
        <v>2700</v>
      </c>
      <c r="G36" s="202">
        <f t="shared" si="10"/>
        <v>688</v>
      </c>
      <c r="H36" s="202">
        <f>H13+H17+H29+H35</f>
        <v>440</v>
      </c>
      <c r="I36" s="202">
        <f t="shared" si="10"/>
        <v>200</v>
      </c>
      <c r="J36" s="202">
        <f t="shared" si="10"/>
        <v>48</v>
      </c>
      <c r="K36" s="226">
        <f t="shared" si="10"/>
        <v>2012</v>
      </c>
      <c r="L36" s="220">
        <v>2</v>
      </c>
      <c r="M36" s="227"/>
      <c r="N36" s="217"/>
      <c r="O36" s="255">
        <f aca="true" t="shared" si="11" ref="O36:AL36">O13+O17+O29+O35</f>
        <v>12</v>
      </c>
      <c r="P36" s="202">
        <f t="shared" si="11"/>
        <v>9</v>
      </c>
      <c r="Q36" s="202">
        <f t="shared" si="11"/>
        <v>1</v>
      </c>
      <c r="R36" s="256">
        <f t="shared" si="11"/>
        <v>15</v>
      </c>
      <c r="S36" s="255">
        <f t="shared" si="11"/>
        <v>15</v>
      </c>
      <c r="T36" s="202">
        <f t="shared" si="11"/>
        <v>5</v>
      </c>
      <c r="U36" s="202">
        <f t="shared" si="11"/>
        <v>2</v>
      </c>
      <c r="V36" s="256">
        <f t="shared" si="11"/>
        <v>15</v>
      </c>
      <c r="W36" s="255">
        <f t="shared" si="11"/>
        <v>14</v>
      </c>
      <c r="X36" s="202">
        <f t="shared" si="11"/>
        <v>6</v>
      </c>
      <c r="Y36" s="202">
        <f t="shared" si="11"/>
        <v>1</v>
      </c>
      <c r="Z36" s="256">
        <f t="shared" si="11"/>
        <v>15</v>
      </c>
      <c r="AA36" s="255">
        <f t="shared" si="11"/>
        <v>14</v>
      </c>
      <c r="AB36" s="202">
        <f t="shared" si="11"/>
        <v>5</v>
      </c>
      <c r="AC36" s="202">
        <f t="shared" si="11"/>
        <v>2</v>
      </c>
      <c r="AD36" s="256">
        <f t="shared" si="11"/>
        <v>15</v>
      </c>
      <c r="AE36" s="255">
        <f t="shared" si="11"/>
        <v>0</v>
      </c>
      <c r="AF36" s="202">
        <f t="shared" si="11"/>
        <v>0</v>
      </c>
      <c r="AG36" s="202">
        <f t="shared" si="11"/>
        <v>0</v>
      </c>
      <c r="AH36" s="256">
        <f t="shared" si="11"/>
        <v>15</v>
      </c>
      <c r="AI36" s="255">
        <f t="shared" si="11"/>
        <v>0</v>
      </c>
      <c r="AJ36" s="202">
        <f t="shared" si="11"/>
        <v>0</v>
      </c>
      <c r="AK36" s="202">
        <f t="shared" si="11"/>
        <v>0</v>
      </c>
      <c r="AL36" s="257">
        <f t="shared" si="11"/>
        <v>15</v>
      </c>
      <c r="AM36" s="258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</row>
    <row r="37" spans="2:89" s="28" customFormat="1" ht="14.25">
      <c r="B37" s="231"/>
      <c r="C37" s="259"/>
      <c r="D37" s="260"/>
      <c r="E37" s="261"/>
      <c r="F37" s="262"/>
      <c r="G37" s="263"/>
      <c r="H37" s="264"/>
      <c r="I37" s="264"/>
      <c r="J37" s="265"/>
      <c r="K37" s="264"/>
      <c r="L37" s="261"/>
      <c r="M37" s="264"/>
      <c r="N37" s="264"/>
      <c r="O37" s="266"/>
      <c r="P37" s="266"/>
      <c r="Q37" s="266"/>
      <c r="R37" s="267">
        <f>SUM(O36:Q36)</f>
        <v>22</v>
      </c>
      <c r="S37" s="266"/>
      <c r="T37" s="266"/>
      <c r="U37" s="266"/>
      <c r="V37" s="267">
        <f>SUM(S36:U36)</f>
        <v>22</v>
      </c>
      <c r="W37" s="266"/>
      <c r="X37" s="266"/>
      <c r="Y37" s="266"/>
      <c r="Z37" s="267">
        <f>SUM(W36:Y36)</f>
        <v>21</v>
      </c>
      <c r="AA37" s="266"/>
      <c r="AB37" s="266"/>
      <c r="AC37" s="266"/>
      <c r="AD37" s="267">
        <f>SUM(AA36:AC36)</f>
        <v>21</v>
      </c>
      <c r="AE37" s="266"/>
      <c r="AF37" s="266"/>
      <c r="AG37" s="266"/>
      <c r="AH37" s="267">
        <f>SUM(AE36:AG36)</f>
        <v>0</v>
      </c>
      <c r="AI37" s="266"/>
      <c r="AJ37" s="266"/>
      <c r="AK37" s="266"/>
      <c r="AL37" s="267">
        <f>SUM(AI36:AK36)</f>
        <v>0</v>
      </c>
      <c r="AM37" s="268"/>
      <c r="AN37" s="100"/>
      <c r="AO37" s="100"/>
      <c r="AP37" s="100"/>
      <c r="AQ37" s="113"/>
      <c r="AR37" s="100"/>
      <c r="AS37" s="100"/>
      <c r="AT37" s="100"/>
      <c r="AU37" s="100"/>
      <c r="AV37" s="113"/>
      <c r="AW37" s="100"/>
      <c r="AX37" s="100"/>
      <c r="AY37" s="100"/>
      <c r="AZ37" s="100"/>
      <c r="BA37" s="113"/>
      <c r="BB37" s="100"/>
      <c r="BC37" s="100"/>
      <c r="BD37" s="100"/>
      <c r="BE37" s="100"/>
      <c r="BF37" s="113"/>
      <c r="BG37" s="100"/>
      <c r="BH37" s="100"/>
      <c r="BI37" s="100"/>
      <c r="BJ37" s="100"/>
      <c r="BK37" s="113"/>
      <c r="BL37" s="100"/>
      <c r="BM37" s="100"/>
      <c r="BN37" s="100"/>
      <c r="BO37" s="100"/>
      <c r="BP37" s="113"/>
      <c r="BQ37" s="100"/>
      <c r="BR37" s="100"/>
      <c r="BS37" s="100"/>
      <c r="BT37" s="100"/>
      <c r="BU37" s="113"/>
      <c r="BV37" s="100"/>
      <c r="BW37" s="100"/>
      <c r="BX37" s="100"/>
      <c r="BY37" s="100"/>
      <c r="BZ37" s="113"/>
      <c r="CA37" s="100"/>
      <c r="CB37" s="100"/>
      <c r="CC37" s="100"/>
      <c r="CD37" s="100"/>
      <c r="CE37" s="113"/>
      <c r="CF37" s="100"/>
      <c r="CG37" s="100"/>
      <c r="CH37" s="100"/>
      <c r="CI37" s="100"/>
      <c r="CJ37" s="100"/>
      <c r="CK37" s="99"/>
    </row>
    <row r="38" spans="3:88" ht="12" customHeight="1">
      <c r="C38" s="166"/>
      <c r="D38" s="167"/>
      <c r="E38" s="46"/>
      <c r="F38" s="46"/>
      <c r="G38" s="46"/>
      <c r="H38" s="46"/>
      <c r="I38" s="46"/>
      <c r="J38" s="46"/>
      <c r="K38" s="46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9"/>
      <c r="AA38" s="69"/>
      <c r="AB38" s="69"/>
      <c r="AC38" s="69"/>
      <c r="AD38" s="69"/>
      <c r="AE38" s="69"/>
      <c r="AF38" s="68"/>
      <c r="AG38" s="68"/>
      <c r="AH38" s="68"/>
      <c r="AI38" s="68"/>
      <c r="AJ38" s="68"/>
      <c r="AK38" s="68"/>
      <c r="AL38" s="68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</row>
    <row r="39" spans="3:88" ht="11.25" customHeight="1">
      <c r="C39" s="166"/>
      <c r="D39" s="123" t="s">
        <v>113</v>
      </c>
      <c r="E39" s="124"/>
      <c r="F39" s="124"/>
      <c r="G39" s="124"/>
      <c r="H39" s="124"/>
      <c r="I39" s="124"/>
      <c r="J39" s="124"/>
      <c r="K39" s="124"/>
      <c r="L39" s="125"/>
      <c r="M39" s="168"/>
      <c r="N39" s="126"/>
      <c r="O39" s="126"/>
      <c r="P39" s="126"/>
      <c r="Q39" s="123"/>
      <c r="R39" s="123"/>
      <c r="S39" s="271" t="s">
        <v>52</v>
      </c>
      <c r="T39" s="271"/>
      <c r="U39" s="271"/>
      <c r="V39" s="271"/>
      <c r="W39" s="271"/>
      <c r="X39" s="271"/>
      <c r="Y39" s="271"/>
      <c r="Z39" s="123"/>
      <c r="AA39" s="123"/>
      <c r="AB39" s="124"/>
      <c r="AC39" s="127" t="s">
        <v>114</v>
      </c>
      <c r="AD39" s="124"/>
      <c r="AE39" s="124"/>
      <c r="AF39" s="124"/>
      <c r="AG39" s="124"/>
      <c r="AH39" s="124"/>
      <c r="AI39" s="128"/>
      <c r="AJ39" s="128"/>
      <c r="AK39" s="121"/>
      <c r="AL39" s="72"/>
      <c r="AM39" s="101"/>
      <c r="AN39" s="101"/>
      <c r="AO39" s="107"/>
      <c r="AP39" s="108"/>
      <c r="AQ39" s="108"/>
      <c r="AR39" s="108"/>
      <c r="AS39" s="108"/>
      <c r="AT39" s="108"/>
      <c r="AU39" s="108"/>
      <c r="AV39" s="108"/>
      <c r="AW39" s="108"/>
      <c r="AX39" s="106"/>
      <c r="AY39" s="106"/>
      <c r="AZ39" s="106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</row>
    <row r="40" spans="3:88" ht="15.75">
      <c r="C40" s="166"/>
      <c r="D40" s="169" t="s">
        <v>53</v>
      </c>
      <c r="E40" s="124"/>
      <c r="F40" s="124"/>
      <c r="G40" s="124"/>
      <c r="H40" s="124"/>
      <c r="I40" s="124"/>
      <c r="J40" s="124"/>
      <c r="K40" s="124"/>
      <c r="L40" s="125"/>
      <c r="M40" s="123"/>
      <c r="N40" s="126"/>
      <c r="O40" s="126"/>
      <c r="P40" s="126"/>
      <c r="Q40" s="123"/>
      <c r="R40" s="123"/>
      <c r="S40" s="271" t="s">
        <v>52</v>
      </c>
      <c r="T40" s="272"/>
      <c r="U40" s="272"/>
      <c r="V40" s="272"/>
      <c r="W40" s="272"/>
      <c r="X40" s="272"/>
      <c r="Y40" s="272"/>
      <c r="Z40" s="123"/>
      <c r="AA40" s="123"/>
      <c r="AB40" s="124"/>
      <c r="AC40" s="131" t="s">
        <v>119</v>
      </c>
      <c r="AD40" s="131"/>
      <c r="AE40" s="131"/>
      <c r="AF40" s="131"/>
      <c r="AG40" s="131"/>
      <c r="AH40" s="124"/>
      <c r="AI40" s="130"/>
      <c r="AJ40" s="124"/>
      <c r="AK40" s="65"/>
      <c r="AP40" s="108"/>
      <c r="AQ40" s="108"/>
      <c r="AR40" s="108"/>
      <c r="AS40" s="108"/>
      <c r="AT40" s="108"/>
      <c r="AU40" s="108"/>
      <c r="AV40" s="108"/>
      <c r="AW40" s="108"/>
      <c r="AX40" s="106"/>
      <c r="AY40" s="106"/>
      <c r="AZ40" s="106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</row>
    <row r="41" spans="3:88" ht="4.5" customHeight="1">
      <c r="C41" s="166"/>
      <c r="D41" s="169"/>
      <c r="E41" s="124"/>
      <c r="F41" s="124"/>
      <c r="G41" s="124"/>
      <c r="H41" s="124"/>
      <c r="I41" s="124"/>
      <c r="J41" s="124"/>
      <c r="K41" s="124"/>
      <c r="L41" s="125"/>
      <c r="M41" s="123"/>
      <c r="N41" s="126"/>
      <c r="O41" s="126"/>
      <c r="P41" s="126"/>
      <c r="Q41" s="123"/>
      <c r="R41" s="123"/>
      <c r="S41" s="129"/>
      <c r="T41" s="136"/>
      <c r="U41" s="136"/>
      <c r="V41" s="136"/>
      <c r="W41" s="136"/>
      <c r="X41" s="136"/>
      <c r="Y41" s="136"/>
      <c r="Z41" s="123"/>
      <c r="AA41" s="123"/>
      <c r="AB41" s="124"/>
      <c r="AC41" s="131"/>
      <c r="AD41" s="131"/>
      <c r="AE41" s="131"/>
      <c r="AF41" s="131"/>
      <c r="AG41" s="131"/>
      <c r="AH41" s="124"/>
      <c r="AI41" s="130"/>
      <c r="AJ41" s="124"/>
      <c r="AK41" s="65"/>
      <c r="AP41" s="108"/>
      <c r="AQ41" s="108"/>
      <c r="AR41" s="108"/>
      <c r="AS41" s="108"/>
      <c r="AT41" s="108"/>
      <c r="AU41" s="108"/>
      <c r="AV41" s="108"/>
      <c r="AW41" s="108"/>
      <c r="AX41" s="106"/>
      <c r="AY41" s="106"/>
      <c r="AZ41" s="106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</row>
    <row r="42" spans="3:88" ht="12.75" customHeight="1">
      <c r="C42" s="166"/>
      <c r="D42" s="304" t="s">
        <v>120</v>
      </c>
      <c r="E42" s="304"/>
      <c r="F42" s="304"/>
      <c r="G42" s="304"/>
      <c r="H42" s="124"/>
      <c r="I42" s="124"/>
      <c r="J42" s="124"/>
      <c r="K42" s="124"/>
      <c r="L42" s="125"/>
      <c r="M42" s="123"/>
      <c r="N42" s="126"/>
      <c r="O42" s="126"/>
      <c r="P42" s="126"/>
      <c r="Q42" s="123"/>
      <c r="R42" s="123"/>
      <c r="S42" s="271" t="s">
        <v>52</v>
      </c>
      <c r="T42" s="272"/>
      <c r="U42" s="272"/>
      <c r="V42" s="272"/>
      <c r="W42" s="272"/>
      <c r="X42" s="272"/>
      <c r="Y42" s="272"/>
      <c r="Z42" s="123"/>
      <c r="AA42" s="123"/>
      <c r="AB42" s="124"/>
      <c r="AC42" s="131" t="s">
        <v>121</v>
      </c>
      <c r="AD42" s="131"/>
      <c r="AE42" s="131"/>
      <c r="AF42" s="131"/>
      <c r="AG42" s="131"/>
      <c r="AH42" s="124"/>
      <c r="AI42" s="130"/>
      <c r="AJ42" s="124"/>
      <c r="AK42" s="65"/>
      <c r="AP42" s="108"/>
      <c r="AQ42" s="108"/>
      <c r="AR42" s="108"/>
      <c r="AS42" s="108"/>
      <c r="AT42" s="108"/>
      <c r="AU42" s="108"/>
      <c r="AV42" s="108"/>
      <c r="AW42" s="108"/>
      <c r="AX42" s="106"/>
      <c r="AY42" s="106"/>
      <c r="AZ42" s="106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</row>
    <row r="43" spans="3:88" ht="13.5" customHeight="1">
      <c r="C43" s="166"/>
      <c r="D43" s="169" t="s">
        <v>94</v>
      </c>
      <c r="E43" s="124"/>
      <c r="F43" s="124"/>
      <c r="G43" s="124"/>
      <c r="H43" s="124"/>
      <c r="I43" s="124"/>
      <c r="J43" s="124"/>
      <c r="K43" s="124"/>
      <c r="L43" s="125"/>
      <c r="M43" s="126"/>
      <c r="N43" s="126"/>
      <c r="O43" s="126"/>
      <c r="P43" s="123"/>
      <c r="Q43" s="123"/>
      <c r="R43" s="123"/>
      <c r="S43" s="123"/>
      <c r="T43" s="123"/>
      <c r="U43" s="123"/>
      <c r="V43" s="129"/>
      <c r="W43" s="129"/>
      <c r="X43" s="129"/>
      <c r="Y43" s="129"/>
      <c r="Z43" s="129"/>
      <c r="AA43" s="129"/>
      <c r="AB43" s="129"/>
      <c r="AC43" s="129"/>
      <c r="AD43" s="132"/>
      <c r="AE43" s="133"/>
      <c r="AF43" s="133"/>
      <c r="AG43" s="133"/>
      <c r="AH43" s="133"/>
      <c r="AI43" s="133"/>
      <c r="AJ43" s="132"/>
      <c r="AK43" s="122"/>
      <c r="AL43" s="70"/>
      <c r="AM43" s="109"/>
      <c r="AN43" s="109"/>
      <c r="AO43" s="109"/>
      <c r="AP43" s="108"/>
      <c r="AQ43" s="108"/>
      <c r="AR43" s="108"/>
      <c r="AS43" s="108"/>
      <c r="AT43" s="108"/>
      <c r="AU43" s="108"/>
      <c r="AV43" s="108"/>
      <c r="AW43" s="108"/>
      <c r="AX43" s="106"/>
      <c r="AY43" s="106"/>
      <c r="AZ43" s="106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</row>
    <row r="44" spans="3:88" ht="12" customHeight="1">
      <c r="C44" s="166"/>
      <c r="D44" s="169" t="s">
        <v>140</v>
      </c>
      <c r="E44" s="124"/>
      <c r="F44" s="124"/>
      <c r="G44" s="124"/>
      <c r="H44" s="124"/>
      <c r="I44" s="124"/>
      <c r="J44" s="124"/>
      <c r="K44" s="124"/>
      <c r="L44" s="125"/>
      <c r="M44" s="123"/>
      <c r="N44" s="126"/>
      <c r="O44" s="126"/>
      <c r="P44" s="126"/>
      <c r="Q44" s="123"/>
      <c r="R44" s="123"/>
      <c r="S44" s="271" t="s">
        <v>52</v>
      </c>
      <c r="T44" s="272"/>
      <c r="U44" s="272"/>
      <c r="V44" s="272"/>
      <c r="W44" s="272"/>
      <c r="X44" s="272"/>
      <c r="Y44" s="272"/>
      <c r="Z44" s="129"/>
      <c r="AA44" s="129"/>
      <c r="AB44" s="124"/>
      <c r="AC44" s="131" t="s">
        <v>139</v>
      </c>
      <c r="AD44" s="131"/>
      <c r="AE44" s="131"/>
      <c r="AF44" s="131"/>
      <c r="AG44" s="131"/>
      <c r="AH44" s="124"/>
      <c r="AI44" s="130"/>
      <c r="AJ44" s="124"/>
      <c r="AK44" s="65"/>
      <c r="AP44" s="108"/>
      <c r="AQ44" s="108"/>
      <c r="AR44" s="108"/>
      <c r="AS44" s="108"/>
      <c r="AT44" s="108"/>
      <c r="AU44" s="108"/>
      <c r="AV44" s="108"/>
      <c r="AW44" s="108"/>
      <c r="AX44" s="106"/>
      <c r="AY44" s="106"/>
      <c r="AZ44" s="106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</row>
    <row r="45" spans="4:88" ht="15">
      <c r="D45" s="20"/>
      <c r="E45" s="46"/>
      <c r="F45" s="46"/>
      <c r="G45" s="46"/>
      <c r="H45" s="46"/>
      <c r="I45" s="46"/>
      <c r="J45" s="46"/>
      <c r="K45" s="46"/>
      <c r="W45" s="13"/>
      <c r="X45" s="13"/>
      <c r="Y45" s="13"/>
      <c r="Z45" s="13"/>
      <c r="AA45" s="13"/>
      <c r="AB45" s="13"/>
      <c r="AC45" s="13"/>
      <c r="AL45" s="13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</row>
    <row r="46" spans="4:88" ht="12">
      <c r="D46" s="13"/>
      <c r="E46" s="46"/>
      <c r="G46" s="46"/>
      <c r="H46" s="46"/>
      <c r="I46" s="46"/>
      <c r="J46" s="46"/>
      <c r="K46" s="46"/>
      <c r="W46" s="13"/>
      <c r="X46" s="13"/>
      <c r="Y46" s="13"/>
      <c r="Z46" s="13"/>
      <c r="AA46" s="13"/>
      <c r="AB46" s="13"/>
      <c r="AC46" s="13"/>
      <c r="AL46" s="13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</row>
    <row r="47" spans="4:88" ht="12">
      <c r="D47" s="13"/>
      <c r="E47" s="46"/>
      <c r="G47" s="46"/>
      <c r="H47" s="46"/>
      <c r="I47" s="46"/>
      <c r="J47" s="46"/>
      <c r="K47" s="46"/>
      <c r="W47" s="13"/>
      <c r="X47" s="13"/>
      <c r="Y47" s="13"/>
      <c r="Z47" s="13"/>
      <c r="AA47" s="13"/>
      <c r="AB47" s="13"/>
      <c r="AC47" s="13"/>
      <c r="AL47" s="13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</row>
    <row r="48" spans="4:89" ht="12">
      <c r="D48" s="46"/>
      <c r="E48" s="46"/>
      <c r="F48" s="46"/>
      <c r="G48" s="46"/>
      <c r="M48" s="13"/>
      <c r="N48" s="13"/>
      <c r="O48" s="13"/>
      <c r="P48" s="13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BJ48" s="17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</row>
    <row r="49" spans="4:89" ht="12">
      <c r="D49" s="46"/>
      <c r="E49" s="46"/>
      <c r="F49" s="46"/>
      <c r="G49" s="46"/>
      <c r="M49" s="13"/>
      <c r="N49" s="13"/>
      <c r="O49" s="13"/>
      <c r="P49" s="13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BJ49" s="17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</row>
    <row r="50" spans="4:89" ht="12">
      <c r="D50" s="46"/>
      <c r="E50" s="46"/>
      <c r="F50" s="46"/>
      <c r="G50" s="46"/>
      <c r="M50" s="13"/>
      <c r="N50" s="13"/>
      <c r="O50" s="13"/>
      <c r="P50" s="13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BJ50" s="17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</row>
    <row r="51" spans="4:89" ht="12">
      <c r="D51" s="46"/>
      <c r="E51" s="46"/>
      <c r="F51" s="46"/>
      <c r="G51" s="46"/>
      <c r="M51" s="13"/>
      <c r="N51" s="13"/>
      <c r="O51" s="13"/>
      <c r="P51" s="13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BJ51" s="17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</row>
    <row r="52" spans="4:89" ht="12">
      <c r="D52" s="46"/>
      <c r="E52" s="46"/>
      <c r="F52" s="46"/>
      <c r="G52" s="46"/>
      <c r="M52" s="13"/>
      <c r="N52" s="13"/>
      <c r="O52" s="13"/>
      <c r="P52" s="13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BJ52" s="17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</row>
    <row r="53" spans="4:89" ht="12">
      <c r="D53" s="46"/>
      <c r="E53" s="46"/>
      <c r="F53" s="46"/>
      <c r="G53" s="46"/>
      <c r="M53" s="13"/>
      <c r="N53" s="13"/>
      <c r="O53" s="13"/>
      <c r="P53" s="13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BJ53" s="17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</row>
    <row r="54" spans="4:89" ht="12">
      <c r="D54" s="46"/>
      <c r="E54" s="46"/>
      <c r="F54" s="46"/>
      <c r="G54" s="46"/>
      <c r="M54" s="13"/>
      <c r="N54" s="13"/>
      <c r="O54" s="13"/>
      <c r="P54" s="13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BJ54" s="17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</row>
    <row r="55" spans="4:89" ht="12">
      <c r="D55" s="46"/>
      <c r="E55" s="46"/>
      <c r="F55" s="46"/>
      <c r="G55" s="46"/>
      <c r="M55" s="13"/>
      <c r="N55" s="13"/>
      <c r="O55" s="13"/>
      <c r="P55" s="13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BJ55" s="17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</row>
  </sheetData>
  <sheetProtection/>
  <mergeCells count="36">
    <mergeCell ref="D42:G42"/>
    <mergeCell ref="C1:AL1"/>
    <mergeCell ref="M2:M6"/>
    <mergeCell ref="E2:E6"/>
    <mergeCell ref="F2:K2"/>
    <mergeCell ref="AE4:AH4"/>
    <mergeCell ref="O4:R4"/>
    <mergeCell ref="AA4:AD4"/>
    <mergeCell ref="AI4:AL4"/>
    <mergeCell ref="C2:C6"/>
    <mergeCell ref="D2:D6"/>
    <mergeCell ref="O3:AD3"/>
    <mergeCell ref="G4:G6"/>
    <mergeCell ref="H5:H6"/>
    <mergeCell ref="O2:AL2"/>
    <mergeCell ref="AE3:AL3"/>
    <mergeCell ref="S4:V4"/>
    <mergeCell ref="F3:F6"/>
    <mergeCell ref="L2:L6"/>
    <mergeCell ref="AE7:AH7"/>
    <mergeCell ref="S7:V7"/>
    <mergeCell ref="AA7:AD7"/>
    <mergeCell ref="AI7:AL7"/>
    <mergeCell ref="G3:J3"/>
    <mergeCell ref="H4:J4"/>
    <mergeCell ref="K3:K6"/>
    <mergeCell ref="I5:I6"/>
    <mergeCell ref="J5:J6"/>
    <mergeCell ref="N2:N6"/>
    <mergeCell ref="W4:Z4"/>
    <mergeCell ref="S44:Y44"/>
    <mergeCell ref="S39:Y39"/>
    <mergeCell ref="S40:Y40"/>
    <mergeCell ref="S42:Y42"/>
    <mergeCell ref="O7:R7"/>
    <mergeCell ref="W7:Z7"/>
  </mergeCells>
  <printOptions/>
  <pageMargins left="0.1968503937007874" right="0.1968503937007874" top="0.3937007874015748" bottom="0.1968503937007874" header="0" footer="0"/>
  <pageSetup fitToHeight="6" horizontalDpi="600" verticalDpi="600" orientation="landscape" paperSize="9" scale="90" r:id="rId2"/>
  <rowBreaks count="1" manualBreakCount="1">
    <brk id="44" min="2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1"/>
  <sheetViews>
    <sheetView zoomScale="145" zoomScaleNormal="145" zoomScalePageLayoutView="0" workbookViewId="0" topLeftCell="A13">
      <selection activeCell="Y13" sqref="Y13"/>
    </sheetView>
  </sheetViews>
  <sheetFormatPr defaultColWidth="8.796875" defaultRowHeight="15"/>
  <cols>
    <col min="1" max="55" width="1.8984375" style="0" customWidth="1"/>
    <col min="56" max="56" width="2.19921875" style="0" customWidth="1"/>
    <col min="57" max="57" width="2.8984375" style="0" customWidth="1"/>
    <col min="58" max="58" width="12.09765625" style="0" customWidth="1"/>
  </cols>
  <sheetData>
    <row r="1" spans="1:5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315" t="s">
        <v>141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11"/>
      <c r="AU1" s="24"/>
      <c r="AV1" s="1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316"/>
      <c r="Q2" s="316"/>
      <c r="R2" s="317" t="s">
        <v>116</v>
      </c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2"/>
      <c r="AU2" s="1"/>
      <c r="AV2" s="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.75" customHeight="1">
      <c r="A3" s="1"/>
      <c r="B3" s="318" t="s">
        <v>56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2"/>
      <c r="N3" s="1"/>
      <c r="O3" s="1"/>
      <c r="P3" s="2"/>
      <c r="Q3" s="2"/>
      <c r="R3" s="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"/>
      <c r="AU3" s="1"/>
      <c r="AV3" s="1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5.75" customHeight="1">
      <c r="A4" s="1"/>
      <c r="B4" s="1"/>
      <c r="C4" s="22" t="s">
        <v>117</v>
      </c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2"/>
      <c r="Q4" s="2"/>
      <c r="R4" s="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5" t="s">
        <v>61</v>
      </c>
      <c r="AR4" s="235"/>
      <c r="AS4" s="235"/>
      <c r="AT4" s="235"/>
      <c r="AU4" s="235"/>
      <c r="AV4" s="235"/>
      <c r="AW4" s="235"/>
      <c r="AX4" s="235"/>
      <c r="AY4" s="235"/>
      <c r="AZ4" s="84" t="s">
        <v>137</v>
      </c>
      <c r="BA4" s="85"/>
      <c r="BB4" s="85"/>
      <c r="BC4" s="85"/>
      <c r="BD4" s="85"/>
      <c r="BE4" s="85"/>
      <c r="BF4" s="86"/>
      <c r="BG4" s="2"/>
    </row>
    <row r="5" spans="1:59" ht="15.75" customHeight="1">
      <c r="A5" s="1"/>
      <c r="B5" s="66" t="s">
        <v>142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"/>
      <c r="N5" s="1"/>
      <c r="O5" s="1"/>
      <c r="P5" s="2"/>
      <c r="Q5" s="2"/>
      <c r="R5" s="4"/>
      <c r="S5" s="1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2"/>
      <c r="AR5" s="1"/>
      <c r="AS5" s="87"/>
      <c r="AT5" s="1"/>
      <c r="AU5" s="22"/>
      <c r="AV5" s="22"/>
      <c r="AW5" s="87"/>
      <c r="AX5" s="87"/>
      <c r="AY5" s="87"/>
      <c r="AZ5" s="87" t="s">
        <v>138</v>
      </c>
      <c r="BA5" s="120"/>
      <c r="BB5" s="120"/>
      <c r="BC5" s="120"/>
      <c r="BD5" s="120"/>
      <c r="BE5" s="120"/>
      <c r="BF5" s="120"/>
      <c r="BG5" s="11"/>
    </row>
    <row r="6" spans="1:59" ht="15.75" customHeight="1">
      <c r="A6" s="1"/>
      <c r="B6" s="39" t="s">
        <v>118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36" t="s">
        <v>62</v>
      </c>
      <c r="AR6" s="236"/>
      <c r="AS6" s="236"/>
      <c r="AT6" s="236"/>
      <c r="AU6" s="236"/>
      <c r="AV6" s="236"/>
      <c r="AW6" s="236"/>
      <c r="AX6" s="236"/>
      <c r="AY6" s="236"/>
      <c r="AZ6" s="88" t="s">
        <v>72</v>
      </c>
      <c r="BA6" s="22"/>
      <c r="BB6" s="38"/>
      <c r="BC6" s="38"/>
      <c r="BD6" s="38"/>
      <c r="BE6" s="38"/>
      <c r="BF6" s="38"/>
      <c r="BG6" s="2"/>
    </row>
    <row r="7" spans="1:59" ht="15.75" customHeight="1">
      <c r="A7" s="1"/>
      <c r="B7" s="67"/>
      <c r="C7" s="67"/>
      <c r="D7" s="73"/>
      <c r="E7" s="67"/>
      <c r="F7" s="67"/>
      <c r="G7" s="67"/>
      <c r="H7" s="67"/>
      <c r="I7" s="67"/>
      <c r="J7" s="67"/>
      <c r="K7" s="67"/>
      <c r="L7" s="67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236" t="s">
        <v>63</v>
      </c>
      <c r="AR7" s="236"/>
      <c r="AS7" s="236"/>
      <c r="AT7" s="236"/>
      <c r="AU7" s="236"/>
      <c r="AV7" s="236"/>
      <c r="AW7" s="236"/>
      <c r="AX7" s="236"/>
      <c r="AY7" s="236"/>
      <c r="AZ7" s="87" t="s">
        <v>115</v>
      </c>
      <c r="BA7" s="22"/>
      <c r="BB7" s="38"/>
      <c r="BC7" s="38"/>
      <c r="BD7" s="38"/>
      <c r="BE7" s="38"/>
      <c r="BF7" s="38"/>
      <c r="BG7" s="39"/>
    </row>
    <row r="8" spans="1:59" ht="15.75" customHeight="1">
      <c r="A8" s="1"/>
      <c r="B8" s="319" t="s">
        <v>143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320" t="s">
        <v>64</v>
      </c>
      <c r="AR8" s="320"/>
      <c r="AS8" s="320"/>
      <c r="AT8" s="320"/>
      <c r="AU8" s="320"/>
      <c r="AV8" s="320"/>
      <c r="AW8" s="320"/>
      <c r="AX8" s="320"/>
      <c r="AY8" s="320"/>
      <c r="AZ8" s="87" t="s">
        <v>24</v>
      </c>
      <c r="BA8" s="38"/>
      <c r="BB8" s="38"/>
      <c r="BC8" s="38"/>
      <c r="BD8" s="38"/>
      <c r="BE8" s="38"/>
      <c r="BF8" s="1"/>
      <c r="BG8" s="120"/>
    </row>
    <row r="9" spans="1:59" ht="15.75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74"/>
      <c r="N9" s="80" t="s">
        <v>6</v>
      </c>
      <c r="O9" s="80"/>
      <c r="P9" s="1"/>
      <c r="Q9" s="2"/>
      <c r="R9" s="2"/>
      <c r="S9" s="2"/>
      <c r="T9" s="1"/>
      <c r="U9" s="1"/>
      <c r="V9" s="1"/>
      <c r="W9" s="1"/>
      <c r="X9" s="90" t="s">
        <v>5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68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38"/>
    </row>
    <row r="10" spans="1:59" ht="15.75" customHeight="1">
      <c r="A10" s="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4"/>
      <c r="N10" s="80"/>
      <c r="O10" s="80"/>
      <c r="P10" s="1"/>
      <c r="Q10" s="2"/>
      <c r="R10" s="2"/>
      <c r="S10" s="2"/>
      <c r="T10" s="1"/>
      <c r="U10" s="1"/>
      <c r="V10" s="1"/>
      <c r="W10" s="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68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38"/>
    </row>
    <row r="11" spans="1:59" ht="15.75" customHeight="1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76"/>
      <c r="N11" s="80"/>
      <c r="O11" s="1"/>
      <c r="P11" s="1"/>
      <c r="Q11" s="79"/>
      <c r="R11" s="79"/>
      <c r="S11" s="79"/>
      <c r="T11" s="79"/>
      <c r="U11" s="79"/>
      <c r="V11" s="79"/>
      <c r="W11" s="82" t="s">
        <v>57</v>
      </c>
      <c r="X11" s="75"/>
      <c r="Y11" s="91" t="s">
        <v>134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38"/>
      <c r="BG11" s="38"/>
    </row>
    <row r="12" spans="1:59" ht="15.75" customHeigh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1"/>
      <c r="N12" s="80"/>
      <c r="O12" s="1"/>
      <c r="P12" s="1"/>
      <c r="Q12" s="79"/>
      <c r="R12" s="79"/>
      <c r="S12" s="79"/>
      <c r="T12" s="79"/>
      <c r="U12" s="79"/>
      <c r="V12" s="79"/>
      <c r="W12" s="82" t="s">
        <v>58</v>
      </c>
      <c r="X12" s="75"/>
      <c r="Y12" s="91" t="s">
        <v>135</v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"/>
      <c r="AQ12" s="1"/>
      <c r="AR12" s="1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</row>
    <row r="13" spans="1:59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77"/>
      <c r="N13" s="80"/>
      <c r="O13" s="1"/>
      <c r="P13" s="1"/>
      <c r="Q13" s="79"/>
      <c r="R13" s="79"/>
      <c r="S13" s="79"/>
      <c r="T13" s="79"/>
      <c r="U13" s="79"/>
      <c r="V13" s="79"/>
      <c r="W13" s="89" t="s">
        <v>60</v>
      </c>
      <c r="X13" s="75"/>
      <c r="Y13" s="91" t="s">
        <v>136</v>
      </c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68"/>
      <c r="AP13" s="1"/>
      <c r="AQ13" s="1"/>
      <c r="AR13" s="24"/>
      <c r="AS13" s="6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</row>
    <row r="14" spans="1:59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7"/>
      <c r="N14" s="80"/>
      <c r="O14" s="1"/>
      <c r="P14" s="1"/>
      <c r="Q14" s="79"/>
      <c r="R14" s="79"/>
      <c r="S14" s="79"/>
      <c r="T14" s="79"/>
      <c r="U14" s="79"/>
      <c r="V14" s="79"/>
      <c r="W14" s="89" t="s">
        <v>59</v>
      </c>
      <c r="X14" s="83" t="s">
        <v>6</v>
      </c>
      <c r="Y14" s="91" t="s">
        <v>70</v>
      </c>
      <c r="Z14" s="75"/>
      <c r="AA14" s="75"/>
      <c r="AB14" s="78"/>
      <c r="AC14" s="78"/>
      <c r="AD14" s="78"/>
      <c r="AE14" s="78"/>
      <c r="AF14" s="78"/>
      <c r="AG14" s="78"/>
      <c r="AH14" s="69"/>
      <c r="AI14" s="69"/>
      <c r="AJ14" s="69"/>
      <c r="AK14" s="69"/>
      <c r="AL14" s="69"/>
      <c r="AM14" s="69"/>
      <c r="AN14" s="69"/>
      <c r="AO14" s="68"/>
      <c r="AP14" s="1"/>
      <c r="AQ14" s="1"/>
      <c r="AR14" s="24"/>
      <c r="AS14" s="61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</row>
    <row r="15" spans="1:59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7"/>
      <c r="N15" s="8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69"/>
      <c r="AN15" s="69"/>
      <c r="AO15" s="68"/>
      <c r="AP15" s="1"/>
      <c r="AQ15" s="1"/>
      <c r="AR15" s="24"/>
      <c r="AS15" s="61"/>
      <c r="AT15" s="38"/>
      <c r="AU15" s="38"/>
      <c r="AV15" s="38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</row>
    <row r="16" spans="1:5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38"/>
      <c r="AT16" s="38"/>
      <c r="AU16" s="38"/>
      <c r="AV16" s="38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2.75" customHeight="1">
      <c r="A17" s="1"/>
      <c r="B17" s="1"/>
      <c r="C17" s="1"/>
      <c r="D17" s="1"/>
      <c r="E17" s="1"/>
      <c r="F17" s="1"/>
      <c r="G17" s="1"/>
      <c r="H17" s="5"/>
      <c r="I17" s="3"/>
      <c r="J17" s="3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322" t="s">
        <v>23</v>
      </c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2.75" customHeight="1">
      <c r="A18" s="1"/>
      <c r="B18" s="1"/>
      <c r="C18" s="1"/>
      <c r="D18" s="323" t="s">
        <v>7</v>
      </c>
      <c r="E18" s="32" t="s">
        <v>8</v>
      </c>
      <c r="F18" s="6"/>
      <c r="G18" s="6"/>
      <c r="H18" s="6"/>
      <c r="I18" s="6" t="s">
        <v>9</v>
      </c>
      <c r="J18" s="6"/>
      <c r="K18" s="6"/>
      <c r="L18" s="6"/>
      <c r="M18" s="6"/>
      <c r="N18" s="6" t="s">
        <v>10</v>
      </c>
      <c r="O18" s="6"/>
      <c r="P18" s="6"/>
      <c r="Q18" s="6"/>
      <c r="R18" s="6" t="s">
        <v>11</v>
      </c>
      <c r="S18" s="6"/>
      <c r="T18" s="6"/>
      <c r="U18" s="6"/>
      <c r="V18" s="6" t="s">
        <v>12</v>
      </c>
      <c r="W18" s="6"/>
      <c r="X18" s="6"/>
      <c r="Y18" s="6"/>
      <c r="Z18" s="6"/>
      <c r="AA18" s="6" t="s">
        <v>13</v>
      </c>
      <c r="AB18" s="6"/>
      <c r="AC18" s="6"/>
      <c r="AD18" s="6"/>
      <c r="AE18" s="6" t="s">
        <v>14</v>
      </c>
      <c r="AF18" s="6"/>
      <c r="AG18" s="6"/>
      <c r="AH18" s="6"/>
      <c r="AI18" s="6"/>
      <c r="AJ18" s="6" t="s">
        <v>15</v>
      </c>
      <c r="AK18" s="6"/>
      <c r="AL18" s="6"/>
      <c r="AM18" s="6"/>
      <c r="AN18" s="6" t="s">
        <v>16</v>
      </c>
      <c r="AO18" s="6"/>
      <c r="AP18" s="6"/>
      <c r="AQ18" s="6"/>
      <c r="AR18" s="6"/>
      <c r="AS18" s="6" t="s">
        <v>17</v>
      </c>
      <c r="AT18" s="6"/>
      <c r="AU18" s="6"/>
      <c r="AV18" s="6"/>
      <c r="AW18" s="6" t="s">
        <v>18</v>
      </c>
      <c r="AX18" s="6"/>
      <c r="AY18" s="6"/>
      <c r="AZ18" s="6"/>
      <c r="BA18" s="6" t="s">
        <v>19</v>
      </c>
      <c r="BB18" s="6"/>
      <c r="BC18" s="6"/>
      <c r="BD18" s="7"/>
      <c r="BE18" s="1"/>
      <c r="BF18" s="1"/>
      <c r="BG18" s="1"/>
    </row>
    <row r="19" spans="1:59" ht="12.75" customHeight="1">
      <c r="A19" s="1"/>
      <c r="B19" s="1"/>
      <c r="C19" s="1"/>
      <c r="D19" s="324"/>
      <c r="E19" s="8">
        <v>1</v>
      </c>
      <c r="F19" s="8">
        <v>2</v>
      </c>
      <c r="G19" s="8">
        <v>3</v>
      </c>
      <c r="H19" s="8">
        <v>4</v>
      </c>
      <c r="I19" s="8">
        <v>5</v>
      </c>
      <c r="J19" s="8">
        <v>6</v>
      </c>
      <c r="K19" s="8">
        <v>7</v>
      </c>
      <c r="L19" s="8">
        <v>8</v>
      </c>
      <c r="M19" s="8">
        <v>9</v>
      </c>
      <c r="N19" s="8">
        <v>10</v>
      </c>
      <c r="O19" s="8">
        <v>11</v>
      </c>
      <c r="P19" s="8">
        <v>12</v>
      </c>
      <c r="Q19" s="8">
        <v>13</v>
      </c>
      <c r="R19" s="8">
        <v>14</v>
      </c>
      <c r="S19" s="8">
        <v>15</v>
      </c>
      <c r="T19" s="8">
        <v>16</v>
      </c>
      <c r="U19" s="8">
        <v>17</v>
      </c>
      <c r="V19" s="8">
        <v>18</v>
      </c>
      <c r="W19" s="8">
        <v>19</v>
      </c>
      <c r="X19" s="8">
        <v>20</v>
      </c>
      <c r="Y19" s="8">
        <v>21</v>
      </c>
      <c r="Z19" s="8">
        <v>22</v>
      </c>
      <c r="AA19" s="8">
        <v>23</v>
      </c>
      <c r="AB19" s="8">
        <v>24</v>
      </c>
      <c r="AC19" s="8">
        <v>25</v>
      </c>
      <c r="AD19" s="8">
        <v>26</v>
      </c>
      <c r="AE19" s="8">
        <v>27</v>
      </c>
      <c r="AF19" s="8">
        <v>28</v>
      </c>
      <c r="AG19" s="8">
        <v>29</v>
      </c>
      <c r="AH19" s="8">
        <v>30</v>
      </c>
      <c r="AI19" s="8">
        <v>31</v>
      </c>
      <c r="AJ19" s="8">
        <v>32</v>
      </c>
      <c r="AK19" s="8">
        <v>33</v>
      </c>
      <c r="AL19" s="8">
        <v>34</v>
      </c>
      <c r="AM19" s="8">
        <v>35</v>
      </c>
      <c r="AN19" s="8">
        <v>36</v>
      </c>
      <c r="AO19" s="8">
        <v>37</v>
      </c>
      <c r="AP19" s="8">
        <v>38</v>
      </c>
      <c r="AQ19" s="8">
        <v>39</v>
      </c>
      <c r="AR19" s="8">
        <v>40</v>
      </c>
      <c r="AS19" s="8">
        <v>41</v>
      </c>
      <c r="AT19" s="8">
        <v>42</v>
      </c>
      <c r="AU19" s="8">
        <v>43</v>
      </c>
      <c r="AV19" s="8">
        <v>44</v>
      </c>
      <c r="AW19" s="8">
        <v>45</v>
      </c>
      <c r="AX19" s="8">
        <v>46</v>
      </c>
      <c r="AY19" s="8">
        <v>47</v>
      </c>
      <c r="AZ19" s="8">
        <v>48</v>
      </c>
      <c r="BA19" s="8">
        <v>49</v>
      </c>
      <c r="BB19" s="8">
        <v>50</v>
      </c>
      <c r="BC19" s="8">
        <v>51</v>
      </c>
      <c r="BD19" s="8">
        <v>52</v>
      </c>
      <c r="BE19" s="1"/>
      <c r="BF19" s="1"/>
      <c r="BG19" s="1"/>
    </row>
    <row r="20" spans="1:59" ht="12.75" customHeight="1">
      <c r="A20" s="1"/>
      <c r="B20" s="1"/>
      <c r="C20" s="1"/>
      <c r="D20" s="33">
        <v>1</v>
      </c>
      <c r="E20" s="9" t="s">
        <v>32</v>
      </c>
      <c r="F20" s="9" t="s">
        <v>32</v>
      </c>
      <c r="G20" s="9" t="s">
        <v>32</v>
      </c>
      <c r="H20" s="9" t="s">
        <v>32</v>
      </c>
      <c r="I20" s="9" t="s">
        <v>32</v>
      </c>
      <c r="J20" s="9" t="s">
        <v>32</v>
      </c>
      <c r="K20" s="9" t="s">
        <v>32</v>
      </c>
      <c r="L20" s="9" t="s">
        <v>32</v>
      </c>
      <c r="M20" s="9" t="s">
        <v>144</v>
      </c>
      <c r="N20" s="9" t="s">
        <v>144</v>
      </c>
      <c r="O20" s="9" t="s">
        <v>32</v>
      </c>
      <c r="P20" s="9" t="s">
        <v>32</v>
      </c>
      <c r="Q20" s="9" t="s">
        <v>32</v>
      </c>
      <c r="R20" s="9" t="s">
        <v>32</v>
      </c>
      <c r="S20" s="9" t="s">
        <v>32</v>
      </c>
      <c r="T20" s="9" t="s">
        <v>32</v>
      </c>
      <c r="U20" s="9" t="s">
        <v>32</v>
      </c>
      <c r="V20" s="9" t="s">
        <v>32</v>
      </c>
      <c r="W20" s="9" t="s">
        <v>33</v>
      </c>
      <c r="X20" s="9" t="s">
        <v>33</v>
      </c>
      <c r="Y20" s="9" t="s">
        <v>34</v>
      </c>
      <c r="Z20" s="9" t="s">
        <v>34</v>
      </c>
      <c r="AA20" s="9" t="s">
        <v>32</v>
      </c>
      <c r="AB20" s="9" t="s">
        <v>32</v>
      </c>
      <c r="AC20" s="9" t="s">
        <v>32</v>
      </c>
      <c r="AD20" s="9" t="s">
        <v>32</v>
      </c>
      <c r="AE20" s="9" t="s">
        <v>32</v>
      </c>
      <c r="AF20" s="9" t="s">
        <v>32</v>
      </c>
      <c r="AG20" s="9" t="s">
        <v>32</v>
      </c>
      <c r="AH20" s="9" t="s">
        <v>32</v>
      </c>
      <c r="AI20" s="9" t="s">
        <v>144</v>
      </c>
      <c r="AJ20" s="9" t="s">
        <v>144</v>
      </c>
      <c r="AK20" s="9" t="s">
        <v>32</v>
      </c>
      <c r="AL20" s="9" t="s">
        <v>32</v>
      </c>
      <c r="AM20" s="9" t="s">
        <v>32</v>
      </c>
      <c r="AN20" s="9" t="s">
        <v>32</v>
      </c>
      <c r="AO20" s="9" t="s">
        <v>32</v>
      </c>
      <c r="AP20" s="9" t="s">
        <v>32</v>
      </c>
      <c r="AQ20" s="9" t="s">
        <v>32</v>
      </c>
      <c r="AR20" s="9" t="s">
        <v>32</v>
      </c>
      <c r="AS20" s="9" t="s">
        <v>33</v>
      </c>
      <c r="AT20" s="9" t="s">
        <v>33</v>
      </c>
      <c r="AU20" s="9" t="s">
        <v>34</v>
      </c>
      <c r="AV20" s="9" t="s">
        <v>34</v>
      </c>
      <c r="AW20" s="9" t="s">
        <v>34</v>
      </c>
      <c r="AX20" s="9" t="s">
        <v>34</v>
      </c>
      <c r="AY20" s="9" t="s">
        <v>34</v>
      </c>
      <c r="AZ20" s="9" t="s">
        <v>34</v>
      </c>
      <c r="BA20" s="9" t="s">
        <v>34</v>
      </c>
      <c r="BB20" s="9" t="s">
        <v>34</v>
      </c>
      <c r="BC20" s="9" t="s">
        <v>34</v>
      </c>
      <c r="BD20" s="9" t="s">
        <v>34</v>
      </c>
      <c r="BE20" s="34"/>
      <c r="BF20" s="34"/>
      <c r="BG20" s="34"/>
    </row>
    <row r="21" spans="1:59" ht="12.75" customHeight="1">
      <c r="A21" s="34"/>
      <c r="B21" s="34"/>
      <c r="C21" s="34"/>
      <c r="D21" s="35">
        <v>2</v>
      </c>
      <c r="E21" s="9" t="s">
        <v>35</v>
      </c>
      <c r="F21" s="9" t="s">
        <v>35</v>
      </c>
      <c r="G21" s="9" t="s">
        <v>35</v>
      </c>
      <c r="H21" s="9" t="s">
        <v>35</v>
      </c>
      <c r="I21" s="9" t="s">
        <v>36</v>
      </c>
      <c r="J21" s="9" t="s">
        <v>36</v>
      </c>
      <c r="K21" s="9" t="s">
        <v>36</v>
      </c>
      <c r="L21" s="9" t="s">
        <v>36</v>
      </c>
      <c r="M21" s="9" t="s">
        <v>36</v>
      </c>
      <c r="N21" s="9" t="s">
        <v>36</v>
      </c>
      <c r="O21" s="9" t="s">
        <v>36</v>
      </c>
      <c r="P21" s="9" t="s">
        <v>36</v>
      </c>
      <c r="Q21" s="9" t="s">
        <v>36</v>
      </c>
      <c r="R21" s="9" t="s">
        <v>36</v>
      </c>
      <c r="S21" s="9" t="s">
        <v>36</v>
      </c>
      <c r="T21" s="9" t="s">
        <v>36</v>
      </c>
      <c r="U21" s="9" t="s">
        <v>36</v>
      </c>
      <c r="V21" s="9" t="s">
        <v>36</v>
      </c>
      <c r="W21" s="9" t="s">
        <v>65</v>
      </c>
      <c r="X21" s="9" t="s">
        <v>65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4"/>
      <c r="BF21" s="34"/>
      <c r="BG21" s="34"/>
    </row>
    <row r="22" spans="1:59" ht="12.75" customHeight="1">
      <c r="A22" s="34"/>
      <c r="B22" s="34"/>
      <c r="C22" s="34"/>
      <c r="D22" s="21" t="s">
        <v>145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1"/>
      <c r="BE22" s="34"/>
      <c r="BF22" s="34"/>
      <c r="BG22" s="34"/>
    </row>
    <row r="23" spans="1:59" ht="12.75" customHeight="1">
      <c r="A23" s="34"/>
      <c r="B23" s="34"/>
      <c r="C23" s="34"/>
      <c r="D23" s="30" t="s">
        <v>146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1"/>
      <c r="BE23" s="1"/>
      <c r="BF23" s="1"/>
      <c r="BG23" s="1"/>
    </row>
    <row r="24" spans="1:59" ht="12.75" customHeight="1">
      <c r="A24" s="1"/>
      <c r="B24" s="1"/>
      <c r="C24" s="1" t="s">
        <v>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0"/>
      <c r="V25" s="1"/>
      <c r="W25" s="31" t="s">
        <v>30</v>
      </c>
      <c r="X25" s="1"/>
      <c r="Y25" s="1"/>
      <c r="Z25" s="1"/>
      <c r="AA25" s="1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6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25" t="s">
        <v>147</v>
      </c>
      <c r="W26" s="326"/>
      <c r="X26" s="327" t="s">
        <v>148</v>
      </c>
      <c r="Y26" s="328"/>
      <c r="Z26" s="327" t="s">
        <v>149</v>
      </c>
      <c r="AA26" s="328"/>
      <c r="AB26" s="327" t="s">
        <v>98</v>
      </c>
      <c r="AC26" s="328"/>
      <c r="AD26" s="327" t="s">
        <v>31</v>
      </c>
      <c r="AE26" s="328"/>
      <c r="AF26" s="327" t="s">
        <v>150</v>
      </c>
      <c r="AG26" s="329"/>
      <c r="AH26" s="328"/>
      <c r="AI26" s="327" t="s">
        <v>97</v>
      </c>
      <c r="AJ26" s="328"/>
      <c r="AK26" s="327" t="s">
        <v>20</v>
      </c>
      <c r="AL26" s="328"/>
      <c r="AM26" s="327" t="s">
        <v>25</v>
      </c>
      <c r="AN26" s="328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30">
        <v>1</v>
      </c>
      <c r="W27" s="331"/>
      <c r="X27" s="332">
        <v>32</v>
      </c>
      <c r="Y27" s="333"/>
      <c r="Z27" s="332">
        <v>4</v>
      </c>
      <c r="AA27" s="333"/>
      <c r="AB27" s="332">
        <v>4</v>
      </c>
      <c r="AC27" s="333"/>
      <c r="AD27" s="332"/>
      <c r="AE27" s="333"/>
      <c r="AF27" s="332"/>
      <c r="AG27" s="334"/>
      <c r="AH27" s="333"/>
      <c r="AI27" s="332"/>
      <c r="AJ27" s="333"/>
      <c r="AK27" s="332">
        <v>12</v>
      </c>
      <c r="AL27" s="333"/>
      <c r="AM27" s="332">
        <v>52</v>
      </c>
      <c r="AN27" s="333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30">
        <v>2</v>
      </c>
      <c r="W28" s="331"/>
      <c r="X28" s="332"/>
      <c r="Y28" s="333"/>
      <c r="Z28" s="332"/>
      <c r="AA28" s="333"/>
      <c r="AB28" s="332"/>
      <c r="AC28" s="333"/>
      <c r="AD28" s="332">
        <v>4</v>
      </c>
      <c r="AE28" s="333"/>
      <c r="AF28" s="332">
        <v>14</v>
      </c>
      <c r="AG28" s="334"/>
      <c r="AH28" s="333"/>
      <c r="AI28" s="332">
        <v>2</v>
      </c>
      <c r="AJ28" s="333"/>
      <c r="AK28" s="332"/>
      <c r="AL28" s="333"/>
      <c r="AM28" s="332">
        <v>20</v>
      </c>
      <c r="AN28" s="333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30" t="s">
        <v>25</v>
      </c>
      <c r="W29" s="331"/>
      <c r="X29" s="332">
        <v>32</v>
      </c>
      <c r="Y29" s="333"/>
      <c r="Z29" s="332">
        <v>4</v>
      </c>
      <c r="AA29" s="333"/>
      <c r="AB29" s="332">
        <v>4</v>
      </c>
      <c r="AC29" s="333"/>
      <c r="AD29" s="332">
        <v>4</v>
      </c>
      <c r="AE29" s="333"/>
      <c r="AF29" s="332">
        <v>14</v>
      </c>
      <c r="AG29" s="334"/>
      <c r="AH29" s="333"/>
      <c r="AI29" s="332">
        <v>2</v>
      </c>
      <c r="AJ29" s="333"/>
      <c r="AK29" s="332">
        <v>12</v>
      </c>
      <c r="AL29" s="333"/>
      <c r="AM29" s="332">
        <v>72</v>
      </c>
      <c r="AN29" s="333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</sheetData>
  <sheetProtection/>
  <mergeCells count="46">
    <mergeCell ref="AI29:AJ29"/>
    <mergeCell ref="AK29:AL29"/>
    <mergeCell ref="AM29:AN29"/>
    <mergeCell ref="V29:W29"/>
    <mergeCell ref="X29:Y29"/>
    <mergeCell ref="Z29:AA29"/>
    <mergeCell ref="AB29:AC29"/>
    <mergeCell ref="AD29:AE29"/>
    <mergeCell ref="AF29:AH29"/>
    <mergeCell ref="AM27:AN27"/>
    <mergeCell ref="V28:W28"/>
    <mergeCell ref="X28:Y28"/>
    <mergeCell ref="Z28:AA28"/>
    <mergeCell ref="AB28:AC28"/>
    <mergeCell ref="AD28:AE28"/>
    <mergeCell ref="AF28:AH28"/>
    <mergeCell ref="AI28:AJ28"/>
    <mergeCell ref="AK28:AL28"/>
    <mergeCell ref="AM28:AN28"/>
    <mergeCell ref="AK26:AL26"/>
    <mergeCell ref="AM26:AN26"/>
    <mergeCell ref="V27:W27"/>
    <mergeCell ref="X27:Y27"/>
    <mergeCell ref="Z27:AA27"/>
    <mergeCell ref="AB27:AC27"/>
    <mergeCell ref="AD27:AE27"/>
    <mergeCell ref="AF27:AH27"/>
    <mergeCell ref="AI27:AJ27"/>
    <mergeCell ref="AK27:AL27"/>
    <mergeCell ref="AW15:BG15"/>
    <mergeCell ref="V17:AI17"/>
    <mergeCell ref="D18:D19"/>
    <mergeCell ref="V26:W26"/>
    <mergeCell ref="X26:Y26"/>
    <mergeCell ref="Z26:AA26"/>
    <mergeCell ref="AB26:AC26"/>
    <mergeCell ref="AD26:AE26"/>
    <mergeCell ref="AF26:AH26"/>
    <mergeCell ref="AI26:AJ26"/>
    <mergeCell ref="Q1:AS1"/>
    <mergeCell ref="P2:Q2"/>
    <mergeCell ref="R2:AS2"/>
    <mergeCell ref="B3:L3"/>
    <mergeCell ref="T5:AP5"/>
    <mergeCell ref="B8:P8"/>
    <mergeCell ref="AQ8:AY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B18" sqref="B18"/>
    </sheetView>
  </sheetViews>
  <sheetFormatPr defaultColWidth="8.796875" defaultRowHeight="15"/>
  <cols>
    <col min="8" max="8" width="9" style="0" customWidth="1"/>
  </cols>
  <sheetData>
    <row r="1" spans="1:38" ht="15.75">
      <c r="A1" s="18"/>
      <c r="B1" s="46"/>
      <c r="C1" s="46"/>
      <c r="D1" s="1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3"/>
      <c r="R1" s="13"/>
      <c r="S1" s="13"/>
      <c r="T1" s="13"/>
      <c r="U1" s="13"/>
      <c r="V1" s="13"/>
      <c r="W1" s="13"/>
      <c r="X1" s="13"/>
      <c r="Y1" s="13"/>
      <c r="Z1" s="46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48"/>
      <c r="AL1" s="48"/>
    </row>
    <row r="2" spans="1:38" ht="15.75" customHeight="1">
      <c r="A2" s="18"/>
      <c r="B2" s="46"/>
      <c r="C2" s="335" t="s">
        <v>95</v>
      </c>
      <c r="D2" s="336"/>
      <c r="E2" s="336"/>
      <c r="F2" s="336"/>
      <c r="G2" s="336"/>
      <c r="H2" s="46"/>
      <c r="I2" s="46"/>
      <c r="J2" s="46"/>
      <c r="K2" s="46"/>
      <c r="L2" s="46"/>
      <c r="M2" s="46"/>
      <c r="N2" s="46"/>
      <c r="O2" s="46"/>
      <c r="P2" s="46"/>
      <c r="Q2" s="13"/>
      <c r="R2" s="13"/>
      <c r="S2" s="13"/>
      <c r="T2" s="13"/>
      <c r="U2" s="13"/>
      <c r="V2" s="13"/>
      <c r="W2" s="13"/>
      <c r="X2" s="13"/>
      <c r="Y2" s="13"/>
      <c r="Z2" s="46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48"/>
      <c r="AL2" s="48"/>
    </row>
    <row r="3" spans="1:38" ht="15.75">
      <c r="A3" s="18"/>
      <c r="B3" s="46"/>
      <c r="C3" s="46"/>
      <c r="D3" s="13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3"/>
      <c r="R3" s="13"/>
      <c r="S3" s="13"/>
      <c r="T3" s="13"/>
      <c r="U3" s="13"/>
      <c r="V3" s="13"/>
      <c r="W3" s="13"/>
      <c r="X3" s="13"/>
      <c r="Y3" s="13"/>
      <c r="Z3" s="46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48"/>
      <c r="AL3" s="48"/>
    </row>
    <row r="4" spans="1:38" ht="15.75">
      <c r="A4" s="18"/>
      <c r="B4" s="146">
        <v>3</v>
      </c>
      <c r="C4" s="19" t="s">
        <v>126</v>
      </c>
      <c r="D4" s="19"/>
      <c r="E4" s="19"/>
      <c r="F4" s="186"/>
      <c r="G4" s="19"/>
      <c r="H4" s="13"/>
      <c r="I4" s="13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ht="15" customHeight="1">
      <c r="A5" s="18"/>
      <c r="B5" s="146"/>
      <c r="C5" s="19" t="s">
        <v>127</v>
      </c>
      <c r="D5" s="13"/>
      <c r="E5" s="28"/>
      <c r="F5" s="28"/>
      <c r="G5" s="46"/>
      <c r="H5" s="13"/>
      <c r="I5" s="13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13"/>
      <c r="AB5" s="13"/>
      <c r="AC5" s="13"/>
      <c r="AD5" s="13"/>
      <c r="AE5" s="13"/>
      <c r="AF5" s="13"/>
      <c r="AG5" s="13"/>
      <c r="AH5" s="13"/>
      <c r="AI5" s="13"/>
      <c r="AJ5" s="46"/>
      <c r="AK5" s="48"/>
      <c r="AL5" s="48"/>
    </row>
    <row r="6" spans="1:38" ht="15" customHeight="1">
      <c r="A6" s="18"/>
      <c r="B6" s="146">
        <v>4</v>
      </c>
      <c r="C6" s="19" t="s">
        <v>128</v>
      </c>
      <c r="D6" s="13"/>
      <c r="E6" s="28"/>
      <c r="F6" s="28"/>
      <c r="G6" s="46"/>
      <c r="H6" s="13"/>
      <c r="I6" s="1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13"/>
      <c r="AB6" s="13"/>
      <c r="AC6" s="13"/>
      <c r="AD6" s="13"/>
      <c r="AE6" s="13"/>
      <c r="AF6" s="13"/>
      <c r="AG6" s="13"/>
      <c r="AH6" s="13"/>
      <c r="AI6" s="13"/>
      <c r="AJ6" s="46"/>
      <c r="AK6" s="48"/>
      <c r="AL6" s="48"/>
    </row>
    <row r="7" spans="1:38" ht="15" customHeight="1">
      <c r="A7" s="18"/>
      <c r="B7" s="146"/>
      <c r="C7" s="19" t="s">
        <v>129</v>
      </c>
      <c r="D7" s="13"/>
      <c r="E7" s="28"/>
      <c r="F7" s="28"/>
      <c r="G7" s="46"/>
      <c r="H7" s="13"/>
      <c r="I7" s="13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13"/>
      <c r="AB7" s="13"/>
      <c r="AC7" s="13"/>
      <c r="AD7" s="13"/>
      <c r="AE7" s="13"/>
      <c r="AF7" s="13"/>
      <c r="AG7" s="13"/>
      <c r="AH7" s="13"/>
      <c r="AI7" s="13"/>
      <c r="AJ7" s="46"/>
      <c r="AK7" s="48"/>
      <c r="AL7" s="48"/>
    </row>
    <row r="8" spans="1:38" ht="16.5" customHeight="1">
      <c r="A8" s="18"/>
      <c r="B8" s="146">
        <v>5</v>
      </c>
      <c r="C8" s="19" t="s">
        <v>130</v>
      </c>
      <c r="D8" s="13"/>
      <c r="E8" s="28"/>
      <c r="F8" s="28"/>
      <c r="G8" s="46"/>
      <c r="H8" s="13"/>
      <c r="I8" s="13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13"/>
      <c r="AB8" s="13"/>
      <c r="AC8" s="13"/>
      <c r="AD8" s="13"/>
      <c r="AE8" s="13"/>
      <c r="AF8" s="13"/>
      <c r="AG8" s="13"/>
      <c r="AH8" s="13"/>
      <c r="AI8" s="13"/>
      <c r="AJ8" s="46"/>
      <c r="AK8" s="48"/>
      <c r="AL8" s="48"/>
    </row>
    <row r="9" spans="1:38" ht="18" customHeight="1">
      <c r="A9" s="18"/>
      <c r="B9" s="146"/>
      <c r="C9" s="19" t="s">
        <v>131</v>
      </c>
      <c r="D9" s="19"/>
      <c r="E9" s="19"/>
      <c r="F9" s="19"/>
      <c r="G9" s="13"/>
      <c r="H9" s="13"/>
      <c r="I9" s="13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ht="15.75">
      <c r="A10" s="18"/>
      <c r="B10" s="146">
        <v>6</v>
      </c>
      <c r="C10" s="19" t="s">
        <v>132</v>
      </c>
      <c r="D10" s="19"/>
      <c r="E10" s="19"/>
      <c r="F10" s="19"/>
      <c r="G10" s="19"/>
      <c r="H10" s="13"/>
      <c r="I10" s="1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2:9" ht="15.75">
      <c r="B11" s="146"/>
      <c r="C11" s="19" t="s">
        <v>133</v>
      </c>
      <c r="D11" s="19"/>
      <c r="E11" s="19"/>
      <c r="F11" s="19"/>
      <c r="G11" s="19"/>
      <c r="H11" s="13"/>
      <c r="I11" s="13"/>
    </row>
    <row r="13" spans="3:8" ht="15.75">
      <c r="C13" s="147" t="s">
        <v>96</v>
      </c>
      <c r="D13" s="148"/>
      <c r="E13" s="148"/>
      <c r="F13" s="148"/>
      <c r="G13" s="148"/>
      <c r="H13" s="148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 Н 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Vеrba</dc:creator>
  <cp:keywords/>
  <dc:description/>
  <cp:lastModifiedBy>Sacha</cp:lastModifiedBy>
  <cp:lastPrinted>2022-06-16T15:20:05Z</cp:lastPrinted>
  <dcterms:created xsi:type="dcterms:W3CDTF">2001-07-02T09:10:55Z</dcterms:created>
  <dcterms:modified xsi:type="dcterms:W3CDTF">2022-06-20T14:35:44Z</dcterms:modified>
  <cp:category/>
  <cp:version/>
  <cp:contentType/>
  <cp:contentStatus/>
</cp:coreProperties>
</file>